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manio 1\Patrimonio R.L. + ERSAF\Conto patrimoniale ERSAF - MEF\Conto patrimoniale ERSAF 2020\"/>
    </mc:Choice>
  </mc:AlternateContent>
  <xr:revisionPtr revIDLastSave="0" documentId="13_ncr:1_{141E898D-1EB4-497C-9C50-4978DE9FCF6A}" xr6:coauthVersionLast="47" xr6:coauthVersionMax="47" xr10:uidLastSave="{00000000-0000-0000-0000-000000000000}"/>
  <bookViews>
    <workbookView xWindow="28680" yWindow="-120" windowWidth="29040" windowHeight="15840" tabRatio="977" xr2:uid="{00000000-000D-0000-FFFF-FFFF00000000}"/>
  </bookViews>
  <sheets>
    <sheet name="FABBRICATI IN PROPRIETA ERSAF" sheetId="23" r:id="rId1"/>
  </sheets>
  <definedNames>
    <definedName name="_xlnm.Print_Area" localSheetId="0">'FABBRICATI IN PROPRIETA ERSAF'!$A$5:$R$117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02" i="23" l="1"/>
  <c r="V65" i="23"/>
  <c r="W47" i="23"/>
  <c r="W30" i="23"/>
  <c r="T60" i="23"/>
  <c r="T47" i="23"/>
  <c r="T116" i="23" l="1"/>
  <c r="L116" i="23"/>
  <c r="Q116" i="23"/>
  <c r="L113" i="23"/>
  <c r="Q106" i="23"/>
  <c r="L102" i="23"/>
  <c r="T102" i="23"/>
  <c r="Q102" i="23"/>
  <c r="P102" i="23"/>
  <c r="O102" i="23"/>
  <c r="L60" i="23"/>
  <c r="Q60" i="23"/>
  <c r="P60" i="23"/>
  <c r="O60" i="23"/>
  <c r="T54" i="23"/>
  <c r="Q54" i="23"/>
  <c r="P54" i="23"/>
  <c r="L54" i="23"/>
  <c r="Q47" i="23"/>
  <c r="P47" i="23"/>
  <c r="L47" i="23"/>
  <c r="T25" i="23"/>
  <c r="Q25" i="23"/>
  <c r="P25" i="23"/>
  <c r="O25" i="23"/>
  <c r="L25" i="23"/>
  <c r="P117" i="23" l="1"/>
  <c r="L117" i="23"/>
  <c r="T113" i="23"/>
  <c r="Q113" i="23"/>
  <c r="T108" i="23"/>
  <c r="Q108" i="23"/>
  <c r="T106" i="23"/>
  <c r="T62" i="23"/>
  <c r="Q62" i="23"/>
  <c r="O54" i="23"/>
  <c r="O47" i="23"/>
  <c r="Q117" i="23" l="1"/>
  <c r="O117" i="23"/>
  <c r="T117" i="23"/>
</calcChain>
</file>

<file path=xl/sharedStrings.xml><?xml version="1.0" encoding="utf-8"?>
<sst xmlns="http://schemas.openxmlformats.org/spreadsheetml/2006/main" count="1037" uniqueCount="165">
  <si>
    <t>COMUNE</t>
  </si>
  <si>
    <t>PR</t>
  </si>
  <si>
    <t>BS</t>
  </si>
  <si>
    <t>TOTALE</t>
  </si>
  <si>
    <t>TOTALE GENERALE</t>
  </si>
  <si>
    <t>BG</t>
  </si>
  <si>
    <t>SO</t>
  </si>
  <si>
    <t>MN</t>
  </si>
  <si>
    <t>TIPOLOGIA DEL BENE</t>
  </si>
  <si>
    <t>MAPPALE</t>
  </si>
  <si>
    <t>FOGLIO</t>
  </si>
  <si>
    <t>rudere</t>
  </si>
  <si>
    <t>F/2</t>
  </si>
  <si>
    <t>A/3</t>
  </si>
  <si>
    <t>E/9</t>
  </si>
  <si>
    <t>C/2</t>
  </si>
  <si>
    <t>A/10</t>
  </si>
  <si>
    <t>NCEU</t>
  </si>
  <si>
    <t>C/6</t>
  </si>
  <si>
    <t>buono</t>
  </si>
  <si>
    <t>B/5</t>
  </si>
  <si>
    <t>NCT</t>
  </si>
  <si>
    <t>ottimo</t>
  </si>
  <si>
    <t>CENTRO VISITATORI PARCO ALTO GARDA BRESCIANO</t>
  </si>
  <si>
    <t>A/11</t>
  </si>
  <si>
    <t>MI</t>
  </si>
  <si>
    <t>D/8</t>
  </si>
  <si>
    <t>C/7</t>
  </si>
  <si>
    <t>discreto</t>
  </si>
  <si>
    <t xml:space="preserve">IDENTIFICAZIONE </t>
  </si>
  <si>
    <t>CATASTO</t>
  </si>
  <si>
    <t>PARTITA CATASTALE</t>
  </si>
  <si>
    <t>CLASSE</t>
  </si>
  <si>
    <t xml:space="preserve">   CONSISTENZA</t>
  </si>
  <si>
    <t>VALORE PATRIMONIALE INDICATIVO €</t>
  </si>
  <si>
    <t>Domenicale   €</t>
  </si>
  <si>
    <t>Agrario   €</t>
  </si>
  <si>
    <t>Sede Filiera Lattiero Casearia</t>
  </si>
  <si>
    <t>Mantova</t>
  </si>
  <si>
    <t>fabbricato</t>
  </si>
  <si>
    <t>44 sub 2</t>
  </si>
  <si>
    <t>44 sub 4</t>
  </si>
  <si>
    <t>5,5 vani</t>
  </si>
  <si>
    <t>44 sub 3</t>
  </si>
  <si>
    <t>37 mq</t>
  </si>
  <si>
    <t>41 sub 302</t>
  </si>
  <si>
    <t>10869 mc</t>
  </si>
  <si>
    <t>42 sub 302</t>
  </si>
  <si>
    <t>43 sub 302</t>
  </si>
  <si>
    <t>78 sub 302</t>
  </si>
  <si>
    <t>terreno</t>
  </si>
  <si>
    <t>U</t>
  </si>
  <si>
    <t>ente urbano</t>
  </si>
  <si>
    <t>Isola Boschina</t>
  </si>
  <si>
    <t>Ostiglia</t>
  </si>
  <si>
    <t>fabbricato rurale</t>
  </si>
  <si>
    <t>F.R.Gardesana Occidentale</t>
  </si>
  <si>
    <t>Gargnano</t>
  </si>
  <si>
    <t>RISERVA NATURALE VALLE DEL FREDDO</t>
  </si>
  <si>
    <t>Solto Collina</t>
  </si>
  <si>
    <t>2238 sub 1</t>
  </si>
  <si>
    <t xml:space="preserve">fabbricato </t>
  </si>
  <si>
    <t>6,5 vani</t>
  </si>
  <si>
    <t>2238 sub 2</t>
  </si>
  <si>
    <t>6 vani</t>
  </si>
  <si>
    <t>Tignale</t>
  </si>
  <si>
    <t>6338 sub 19    6339 sub1</t>
  </si>
  <si>
    <t>4035 mc</t>
  </si>
  <si>
    <t>F.R.Gardesana Occidentale (Catasto del Trentino) loc. Fornel</t>
  </si>
  <si>
    <t>Magasa</t>
  </si>
  <si>
    <t>edificio</t>
  </si>
  <si>
    <t>2241/1</t>
  </si>
  <si>
    <t>Appartamento uso ufficio in Via Melchiorre Gioia 72 - piano 3</t>
  </si>
  <si>
    <t>Milano</t>
  </si>
  <si>
    <t>67 sub15, 68, 76 sub 3</t>
  </si>
  <si>
    <t>67 sub 39</t>
  </si>
  <si>
    <t>22 vani</t>
  </si>
  <si>
    <t>67 sub 749</t>
  </si>
  <si>
    <t>5 mq</t>
  </si>
  <si>
    <t>Appartamento uso ufficio in Via Copernico 47 - piano 3-5</t>
  </si>
  <si>
    <t>84 sub 788</t>
  </si>
  <si>
    <t>7 vani</t>
  </si>
  <si>
    <t>Palazzina uso ufficio in Via Roma n. 10-12 -CHIURO</t>
  </si>
  <si>
    <t>Chiuro</t>
  </si>
  <si>
    <t>341 sub 6</t>
  </si>
  <si>
    <t>205 mq</t>
  </si>
  <si>
    <t>341 sub 7 e 343 sub 2</t>
  </si>
  <si>
    <t>20,5 vani</t>
  </si>
  <si>
    <t>34 mq</t>
  </si>
  <si>
    <t>area fabb.</t>
  </si>
  <si>
    <t>Appartamento uso ufficio in Via Lungo Mallero A.Diaz - SONDRIO</t>
  </si>
  <si>
    <t>Sondrio</t>
  </si>
  <si>
    <t>105 sub 156</t>
  </si>
  <si>
    <t>105 sub 164</t>
  </si>
  <si>
    <t>1 vano</t>
  </si>
  <si>
    <t>Discreto</t>
  </si>
  <si>
    <t>2551 (ex 2236)</t>
  </si>
  <si>
    <t>15 mq</t>
  </si>
  <si>
    <t>6,5 vani - mq. 148</t>
  </si>
  <si>
    <t>AREA FABB. DM</t>
  </si>
  <si>
    <t>Fabbricato</t>
  </si>
  <si>
    <t>-----</t>
  </si>
  <si>
    <t>PE</t>
  </si>
  <si>
    <t>PF</t>
  </si>
  <si>
    <t>4,5 vani - mq. 98</t>
  </si>
  <si>
    <t>Centro visite</t>
  </si>
  <si>
    <t>Attività istituzionali di ERSAF</t>
  </si>
  <si>
    <t>------</t>
  </si>
  <si>
    <t>Affidato in concessione alla Prefettura</t>
  </si>
  <si>
    <t>In ristrutturazione</t>
  </si>
  <si>
    <t>Buono</t>
  </si>
  <si>
    <t>Area urbana</t>
  </si>
  <si>
    <t>Pessime</t>
  </si>
  <si>
    <t>Rudere</t>
  </si>
  <si>
    <t>Affidati in concessione al comune di Chiuro</t>
  </si>
  <si>
    <t>PATRIMONIO IMMOBILIARE IN PROPRIETA' DI ERSAF   31 DICEMBRE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(trasferito ad ERSAF da Regione Lombardia con DPRL. N. 12399 del 28.06.2002 allegato 2/b e atto notarile registrato a Gavirate il 14.03.2011 n. 858 serie 1T )</t>
  </si>
  <si>
    <t>Superficie terreni</t>
  </si>
  <si>
    <t>-------</t>
  </si>
  <si>
    <t>SUPERFICIE CATASTALE  mq</t>
  </si>
  <si>
    <t>26 mq</t>
  </si>
  <si>
    <t>RENDITA CATASTALE FABBRICATI  €</t>
  </si>
  <si>
    <t>REDDITO  TERRENI</t>
  </si>
  <si>
    <t>STATO DEL BENE (FABBRICATI)</t>
  </si>
  <si>
    <t>DESTINAZIONE D'USO (FABBRICATI)</t>
  </si>
  <si>
    <t>CATEGORIA (FABBRICATI)</t>
  </si>
  <si>
    <t>531</t>
  </si>
  <si>
    <t>7</t>
  </si>
  <si>
    <t>160</t>
  </si>
  <si>
    <t>627</t>
  </si>
  <si>
    <t>39</t>
  </si>
  <si>
    <t>174</t>
  </si>
  <si>
    <t>5</t>
  </si>
  <si>
    <t>Incolto produttivo</t>
  </si>
  <si>
    <t>Canneto</t>
  </si>
  <si>
    <t>Bosco ceduo</t>
  </si>
  <si>
    <t>Pascolo</t>
  </si>
  <si>
    <t>Pascolo arborato</t>
  </si>
  <si>
    <t>Bosco misto (40%); incolto p. (60 %)</t>
  </si>
  <si>
    <t>Non utilizzato</t>
  </si>
  <si>
    <t>Affidato in concessione alla C.M. Laghi B.</t>
  </si>
  <si>
    <t>Ufficio</t>
  </si>
  <si>
    <t xml:space="preserve">Bosco misto </t>
  </si>
  <si>
    <t>Bosco misto (93,4 %), pioppeto di golena aperta (6,6 %)</t>
  </si>
  <si>
    <t>Incolo p. (30%), b ceduo (70%)</t>
  </si>
  <si>
    <t>Incolto p. (25%), b. ceduo (75%)</t>
  </si>
  <si>
    <t>Incolto p. (10%), b. ceduo (90%)</t>
  </si>
  <si>
    <t>Pascolo (50%), b. ceduo (50%)</t>
  </si>
  <si>
    <t>Pascolo arborato (90%), b. ceduo (10%)</t>
  </si>
  <si>
    <t>Pascolo (35%), b. ceduo (65%)</t>
  </si>
  <si>
    <t>Pascolo (55%), b. ceduo (45%)</t>
  </si>
  <si>
    <t>Pascolo arborato (65%), b. ceduo (35%)</t>
  </si>
  <si>
    <t>Pascolo (85%), b. ceduo (15%)</t>
  </si>
  <si>
    <t>NOTE</t>
  </si>
  <si>
    <t>Affidati in concessione alla soc. coop. Tempo Libero di Brescia</t>
  </si>
  <si>
    <t>Affidati in concessione alla Prefettura, proprietà per 2/25</t>
  </si>
  <si>
    <t>Turismo, attività didattiche, sociali, culturali e ricreative</t>
  </si>
  <si>
    <t>Attivita' istituzionali del comune di Chiuro</t>
  </si>
  <si>
    <t>Correlato al mappale NCEU n. 43</t>
  </si>
  <si>
    <t>Correlato al mappale NCEU n. 42</t>
  </si>
  <si>
    <t>Correlato al mappale NCEU n. 78</t>
  </si>
  <si>
    <t>Recuperare il contratto di acquisto +  investimenti</t>
  </si>
  <si>
    <t>QUALITA' DI COLTURA ATTUALE</t>
  </si>
  <si>
    <t>----</t>
  </si>
  <si>
    <t>Ente urbano</t>
  </si>
  <si>
    <t xml:space="preserve">Nota : il comune di Magasa è inserito nel catasto tavolare della provincia di Trento;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</si>
</sst>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0\-#0\-#0"/>
    <numFmt numFmtId="165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219">
    <xf numFmtId="0" fontId="0" fillId="0" borderId="0" xfId="0"/>
    <xf numFmtId="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2" fillId="0" borderId="0" xfId="0" applyFont="1"/>
    <xf numFmtId="4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3" fillId="2" borderId="0" xfId="0" applyFont="1" applyFill="1"/>
    <xf numFmtId="4" fontId="6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4" fontId="0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5" fillId="5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 vertical="center" wrapText="1"/>
    </xf>
    <xf numFmtId="43" fontId="3" fillId="6" borderId="1" xfId="2" applyFont="1" applyFill="1" applyBorder="1" applyAlignment="1">
      <alignment horizontal="right" vertical="center" wrapText="1"/>
    </xf>
    <xf numFmtId="0" fontId="2" fillId="6" borderId="1" xfId="0" applyFont="1" applyFill="1" applyBorder="1"/>
    <xf numFmtId="0" fontId="2" fillId="6" borderId="1" xfId="0" applyFont="1" applyFill="1" applyBorder="1" applyAlignment="1">
      <alignment vertical="center" wrapText="1"/>
    </xf>
    <xf numFmtId="164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/>
    <xf numFmtId="4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wrapText="1"/>
    </xf>
    <xf numFmtId="0" fontId="2" fillId="6" borderId="1" xfId="0" applyFont="1" applyFill="1" applyBorder="1" applyAlignment="1"/>
    <xf numFmtId="0" fontId="3" fillId="6" borderId="1" xfId="0" applyFont="1" applyFill="1" applyBorder="1" applyAlignment="1">
      <alignment horizontal="center"/>
    </xf>
    <xf numFmtId="4" fontId="6" fillId="6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49" fontId="2" fillId="6" borderId="1" xfId="0" applyNumberFormat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4" fontId="3" fillId="6" borderId="1" xfId="0" applyNumberFormat="1" applyFont="1" applyFill="1" applyBorder="1" applyAlignment="1">
      <alignment horizontal="right" vertical="center" wrapText="1"/>
    </xf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/>
    </xf>
    <xf numFmtId="4" fontId="7" fillId="6" borderId="1" xfId="0" applyNumberFormat="1" applyFont="1" applyFill="1" applyBorder="1" applyAlignment="1">
      <alignment horizontal="center"/>
    </xf>
    <xf numFmtId="4" fontId="6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/>
    <xf numFmtId="164" fontId="6" fillId="6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quotePrefix="1" applyNumberForma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quotePrefix="1" applyBorder="1" applyAlignment="1">
      <alignment horizontal="center" wrapText="1"/>
    </xf>
    <xf numFmtId="0" fontId="0" fillId="2" borderId="0" xfId="0" applyFont="1" applyFill="1"/>
    <xf numFmtId="49" fontId="0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 wrapText="1"/>
    </xf>
    <xf numFmtId="43" fontId="0" fillId="0" borderId="0" xfId="0" applyNumberFormat="1"/>
    <xf numFmtId="43" fontId="0" fillId="0" borderId="0" xfId="2" applyFont="1"/>
    <xf numFmtId="165" fontId="0" fillId="0" borderId="0" xfId="0" applyNumberFormat="1"/>
    <xf numFmtId="0" fontId="11" fillId="0" borderId="0" xfId="0" applyFont="1" applyAlignment="1">
      <alignment vertical="center"/>
    </xf>
    <xf numFmtId="0" fontId="11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quotePrefix="1"/>
    <xf numFmtId="0" fontId="0" fillId="0" borderId="0" xfId="0" applyFill="1"/>
    <xf numFmtId="43" fontId="0" fillId="0" borderId="0" xfId="2" applyFont="1" applyFill="1"/>
    <xf numFmtId="10" fontId="0" fillId="0" borderId="0" xfId="0" applyNumberForma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/>
    <xf numFmtId="43" fontId="9" fillId="0" borderId="0" xfId="2" applyFont="1"/>
    <xf numFmtId="0" fontId="7" fillId="2" borderId="0" xfId="0" applyFont="1" applyFill="1"/>
    <xf numFmtId="0" fontId="9" fillId="2" borderId="0" xfId="0" applyFont="1" applyFill="1"/>
    <xf numFmtId="43" fontId="9" fillId="0" borderId="0" xfId="2" applyFont="1" applyAlignment="1">
      <alignment vertical="center"/>
    </xf>
    <xf numFmtId="0" fontId="9" fillId="2" borderId="0" xfId="0" applyFont="1" applyFill="1" applyAlignment="1">
      <alignment vertical="center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0" xfId="0" applyFont="1" applyFill="1"/>
    <xf numFmtId="0" fontId="0" fillId="0" borderId="3" xfId="0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43" fontId="5" fillId="3" borderId="1" xfId="2" quotePrefix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164" fontId="3" fillId="7" borderId="1" xfId="0" applyNumberFormat="1" applyFont="1" applyFill="1" applyBorder="1" applyAlignment="1">
      <alignment horizontal="center"/>
    </xf>
    <xf numFmtId="43" fontId="3" fillId="7" borderId="1" xfId="2" applyFont="1" applyFill="1" applyBorder="1" applyAlignment="1">
      <alignment horizontal="center"/>
    </xf>
    <xf numFmtId="0" fontId="0" fillId="7" borderId="1" xfId="0" applyFill="1" applyBorder="1"/>
    <xf numFmtId="0" fontId="0" fillId="0" borderId="1" xfId="0" applyBorder="1" applyAlignment="1">
      <alignment horizontal="center" vertical="center" wrapText="1"/>
    </xf>
    <xf numFmtId="4" fontId="2" fillId="0" borderId="0" xfId="0" applyNumberFormat="1" applyFont="1"/>
    <xf numFmtId="4" fontId="0" fillId="0" borderId="0" xfId="0" applyNumberFormat="1"/>
    <xf numFmtId="4" fontId="3" fillId="2" borderId="0" xfId="0" applyNumberFormat="1" applyFont="1" applyFill="1"/>
    <xf numFmtId="0" fontId="0" fillId="0" borderId="1" xfId="0" quotePrefix="1" applyBorder="1" applyAlignment="1">
      <alignment horizontal="right" vertical="center" wrapText="1"/>
    </xf>
    <xf numFmtId="0" fontId="0" fillId="0" borderId="10" xfId="0" quotePrefix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/>
    <xf numFmtId="4" fontId="5" fillId="0" borderId="0" xfId="0" applyNumberFormat="1" applyFont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</cellXfs>
  <cellStyles count="3">
    <cellStyle name="Migliaia" xfId="2" builtinId="3"/>
    <cellStyle name="Normale" xfId="0" builtinId="0"/>
    <cellStyle name="Normale 2" xfId="1" xr:uid="{00000000-0005-0000-0000-000002000000}"/>
  </cellStyles>
  <dxfs count="0"/>
  <tableStyles count="0" defaultTableStyle="TableStyleMedium9" defaultPivotStyle="PivotStyleLight16"/>
  <colors>
    <mruColors>
      <color rgb="FF66FFFF"/>
      <color rgb="FF8DB4E2"/>
      <color rgb="FFCCFF99"/>
      <color rgb="FFFFC000"/>
      <color rgb="FF66FF33"/>
      <color rgb="FF33CC33"/>
      <color rgb="FF66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119"/>
  <sheetViews>
    <sheetView tabSelected="1" topLeftCell="H103" zoomScale="110" zoomScaleNormal="110" workbookViewId="0">
      <selection activeCell="T114" sqref="T114"/>
    </sheetView>
  </sheetViews>
  <sheetFormatPr defaultRowHeight="15" x14ac:dyDescent="0.25"/>
  <cols>
    <col min="1" max="1" width="28.140625" customWidth="1"/>
    <col min="2" max="2" width="10.7109375" customWidth="1"/>
    <col min="3" max="3" width="5.42578125" customWidth="1"/>
    <col min="4" max="4" width="20.5703125" customWidth="1"/>
    <col min="5" max="5" width="9.140625" customWidth="1"/>
    <col min="6" max="6" width="12.140625" customWidth="1"/>
    <col min="8" max="8" width="12.28515625" customWidth="1"/>
    <col min="9" max="9" width="21.7109375" customWidth="1"/>
    <col min="10" max="10" width="13" customWidth="1"/>
    <col min="11" max="11" width="7.85546875" customWidth="1"/>
    <col min="12" max="13" width="12.7109375" customWidth="1"/>
    <col min="14" max="14" width="15.7109375" customWidth="1"/>
    <col min="15" max="15" width="12" customWidth="1"/>
    <col min="16" max="16" width="11.42578125" customWidth="1"/>
    <col min="17" max="17" width="15.7109375" customWidth="1"/>
    <col min="18" max="18" width="17" customWidth="1"/>
    <col min="19" max="19" width="17.140625" customWidth="1"/>
    <col min="20" max="20" width="17.28515625" customWidth="1"/>
    <col min="21" max="21" width="20" customWidth="1"/>
    <col min="22" max="22" width="15.42578125" customWidth="1"/>
    <col min="23" max="23" width="16.5703125" customWidth="1"/>
    <col min="25" max="25" width="12.5703125" customWidth="1"/>
    <col min="242" max="242" width="28.140625" customWidth="1"/>
    <col min="243" max="243" width="17.7109375" customWidth="1"/>
    <col min="244" max="244" width="6.85546875" customWidth="1"/>
    <col min="245" max="245" width="20.5703125" customWidth="1"/>
    <col min="246" max="246" width="9.140625" customWidth="1"/>
    <col min="247" max="247" width="18.42578125" customWidth="1"/>
    <col min="249" max="249" width="12.28515625" customWidth="1"/>
    <col min="250" max="250" width="16.140625" customWidth="1"/>
    <col min="251" max="252" width="12.28515625" customWidth="1"/>
    <col min="253" max="257" width="15.7109375" customWidth="1"/>
    <col min="259" max="259" width="12.140625" customWidth="1"/>
    <col min="260" max="260" width="14.7109375" customWidth="1"/>
    <col min="261" max="261" width="14.42578125" customWidth="1"/>
    <col min="263" max="263" width="15.7109375" customWidth="1"/>
    <col min="264" max="264" width="18.42578125" customWidth="1"/>
    <col min="265" max="265" width="14.5703125" customWidth="1"/>
    <col min="498" max="498" width="28.140625" customWidth="1"/>
    <col min="499" max="499" width="17.7109375" customWidth="1"/>
    <col min="500" max="500" width="6.85546875" customWidth="1"/>
    <col min="501" max="501" width="20.5703125" customWidth="1"/>
    <col min="502" max="502" width="9.140625" customWidth="1"/>
    <col min="503" max="503" width="18.42578125" customWidth="1"/>
    <col min="505" max="505" width="12.28515625" customWidth="1"/>
    <col min="506" max="506" width="16.140625" customWidth="1"/>
    <col min="507" max="508" width="12.28515625" customWidth="1"/>
    <col min="509" max="513" width="15.7109375" customWidth="1"/>
    <col min="515" max="515" width="12.140625" customWidth="1"/>
    <col min="516" max="516" width="14.7109375" customWidth="1"/>
    <col min="517" max="517" width="14.42578125" customWidth="1"/>
    <col min="519" max="519" width="15.7109375" customWidth="1"/>
    <col min="520" max="520" width="18.42578125" customWidth="1"/>
    <col min="521" max="521" width="14.5703125" customWidth="1"/>
    <col min="754" max="754" width="28.140625" customWidth="1"/>
    <col min="755" max="755" width="17.7109375" customWidth="1"/>
    <col min="756" max="756" width="6.85546875" customWidth="1"/>
    <col min="757" max="757" width="20.5703125" customWidth="1"/>
    <col min="758" max="758" width="9.140625" customWidth="1"/>
    <col min="759" max="759" width="18.42578125" customWidth="1"/>
    <col min="761" max="761" width="12.28515625" customWidth="1"/>
    <col min="762" max="762" width="16.140625" customWidth="1"/>
    <col min="763" max="764" width="12.28515625" customWidth="1"/>
    <col min="765" max="769" width="15.7109375" customWidth="1"/>
    <col min="771" max="771" width="12.140625" customWidth="1"/>
    <col min="772" max="772" width="14.7109375" customWidth="1"/>
    <col min="773" max="773" width="14.42578125" customWidth="1"/>
    <col min="775" max="775" width="15.7109375" customWidth="1"/>
    <col min="776" max="776" width="18.42578125" customWidth="1"/>
    <col min="777" max="777" width="14.5703125" customWidth="1"/>
    <col min="1010" max="1010" width="28.140625" customWidth="1"/>
    <col min="1011" max="1011" width="17.7109375" customWidth="1"/>
    <col min="1012" max="1012" width="6.85546875" customWidth="1"/>
    <col min="1013" max="1013" width="20.5703125" customWidth="1"/>
    <col min="1014" max="1014" width="9.140625" customWidth="1"/>
    <col min="1015" max="1015" width="18.42578125" customWidth="1"/>
    <col min="1017" max="1017" width="12.28515625" customWidth="1"/>
    <col min="1018" max="1018" width="16.140625" customWidth="1"/>
    <col min="1019" max="1020" width="12.28515625" customWidth="1"/>
    <col min="1021" max="1025" width="15.7109375" customWidth="1"/>
    <col min="1027" max="1027" width="12.140625" customWidth="1"/>
    <col min="1028" max="1028" width="14.7109375" customWidth="1"/>
    <col min="1029" max="1029" width="14.42578125" customWidth="1"/>
    <col min="1031" max="1031" width="15.7109375" customWidth="1"/>
    <col min="1032" max="1032" width="18.42578125" customWidth="1"/>
    <col min="1033" max="1033" width="14.5703125" customWidth="1"/>
    <col min="1266" max="1266" width="28.140625" customWidth="1"/>
    <col min="1267" max="1267" width="17.7109375" customWidth="1"/>
    <col min="1268" max="1268" width="6.85546875" customWidth="1"/>
    <col min="1269" max="1269" width="20.5703125" customWidth="1"/>
    <col min="1270" max="1270" width="9.140625" customWidth="1"/>
    <col min="1271" max="1271" width="18.42578125" customWidth="1"/>
    <col min="1273" max="1273" width="12.28515625" customWidth="1"/>
    <col min="1274" max="1274" width="16.140625" customWidth="1"/>
    <col min="1275" max="1276" width="12.28515625" customWidth="1"/>
    <col min="1277" max="1281" width="15.7109375" customWidth="1"/>
    <col min="1283" max="1283" width="12.140625" customWidth="1"/>
    <col min="1284" max="1284" width="14.7109375" customWidth="1"/>
    <col min="1285" max="1285" width="14.42578125" customWidth="1"/>
    <col min="1287" max="1287" width="15.7109375" customWidth="1"/>
    <col min="1288" max="1288" width="18.42578125" customWidth="1"/>
    <col min="1289" max="1289" width="14.5703125" customWidth="1"/>
    <col min="1522" max="1522" width="28.140625" customWidth="1"/>
    <col min="1523" max="1523" width="17.7109375" customWidth="1"/>
    <col min="1524" max="1524" width="6.85546875" customWidth="1"/>
    <col min="1525" max="1525" width="20.5703125" customWidth="1"/>
    <col min="1526" max="1526" width="9.140625" customWidth="1"/>
    <col min="1527" max="1527" width="18.42578125" customWidth="1"/>
    <col min="1529" max="1529" width="12.28515625" customWidth="1"/>
    <col min="1530" max="1530" width="16.140625" customWidth="1"/>
    <col min="1531" max="1532" width="12.28515625" customWidth="1"/>
    <col min="1533" max="1537" width="15.7109375" customWidth="1"/>
    <col min="1539" max="1539" width="12.140625" customWidth="1"/>
    <col min="1540" max="1540" width="14.7109375" customWidth="1"/>
    <col min="1541" max="1541" width="14.42578125" customWidth="1"/>
    <col min="1543" max="1543" width="15.7109375" customWidth="1"/>
    <col min="1544" max="1544" width="18.42578125" customWidth="1"/>
    <col min="1545" max="1545" width="14.5703125" customWidth="1"/>
    <col min="1778" max="1778" width="28.140625" customWidth="1"/>
    <col min="1779" max="1779" width="17.7109375" customWidth="1"/>
    <col min="1780" max="1780" width="6.85546875" customWidth="1"/>
    <col min="1781" max="1781" width="20.5703125" customWidth="1"/>
    <col min="1782" max="1782" width="9.140625" customWidth="1"/>
    <col min="1783" max="1783" width="18.42578125" customWidth="1"/>
    <col min="1785" max="1785" width="12.28515625" customWidth="1"/>
    <col min="1786" max="1786" width="16.140625" customWidth="1"/>
    <col min="1787" max="1788" width="12.28515625" customWidth="1"/>
    <col min="1789" max="1793" width="15.7109375" customWidth="1"/>
    <col min="1795" max="1795" width="12.140625" customWidth="1"/>
    <col min="1796" max="1796" width="14.7109375" customWidth="1"/>
    <col min="1797" max="1797" width="14.42578125" customWidth="1"/>
    <col min="1799" max="1799" width="15.7109375" customWidth="1"/>
    <col min="1800" max="1800" width="18.42578125" customWidth="1"/>
    <col min="1801" max="1801" width="14.5703125" customWidth="1"/>
    <col min="2034" max="2034" width="28.140625" customWidth="1"/>
    <col min="2035" max="2035" width="17.7109375" customWidth="1"/>
    <col min="2036" max="2036" width="6.85546875" customWidth="1"/>
    <col min="2037" max="2037" width="20.5703125" customWidth="1"/>
    <col min="2038" max="2038" width="9.140625" customWidth="1"/>
    <col min="2039" max="2039" width="18.42578125" customWidth="1"/>
    <col min="2041" max="2041" width="12.28515625" customWidth="1"/>
    <col min="2042" max="2042" width="16.140625" customWidth="1"/>
    <col min="2043" max="2044" width="12.28515625" customWidth="1"/>
    <col min="2045" max="2049" width="15.7109375" customWidth="1"/>
    <col min="2051" max="2051" width="12.140625" customWidth="1"/>
    <col min="2052" max="2052" width="14.7109375" customWidth="1"/>
    <col min="2053" max="2053" width="14.42578125" customWidth="1"/>
    <col min="2055" max="2055" width="15.7109375" customWidth="1"/>
    <col min="2056" max="2056" width="18.42578125" customWidth="1"/>
    <col min="2057" max="2057" width="14.5703125" customWidth="1"/>
    <col min="2290" max="2290" width="28.140625" customWidth="1"/>
    <col min="2291" max="2291" width="17.7109375" customWidth="1"/>
    <col min="2292" max="2292" width="6.85546875" customWidth="1"/>
    <col min="2293" max="2293" width="20.5703125" customWidth="1"/>
    <col min="2294" max="2294" width="9.140625" customWidth="1"/>
    <col min="2295" max="2295" width="18.42578125" customWidth="1"/>
    <col min="2297" max="2297" width="12.28515625" customWidth="1"/>
    <col min="2298" max="2298" width="16.140625" customWidth="1"/>
    <col min="2299" max="2300" width="12.28515625" customWidth="1"/>
    <col min="2301" max="2305" width="15.7109375" customWidth="1"/>
    <col min="2307" max="2307" width="12.140625" customWidth="1"/>
    <col min="2308" max="2308" width="14.7109375" customWidth="1"/>
    <col min="2309" max="2309" width="14.42578125" customWidth="1"/>
    <col min="2311" max="2311" width="15.7109375" customWidth="1"/>
    <col min="2312" max="2312" width="18.42578125" customWidth="1"/>
    <col min="2313" max="2313" width="14.5703125" customWidth="1"/>
    <col min="2546" max="2546" width="28.140625" customWidth="1"/>
    <col min="2547" max="2547" width="17.7109375" customWidth="1"/>
    <col min="2548" max="2548" width="6.85546875" customWidth="1"/>
    <col min="2549" max="2549" width="20.5703125" customWidth="1"/>
    <col min="2550" max="2550" width="9.140625" customWidth="1"/>
    <col min="2551" max="2551" width="18.42578125" customWidth="1"/>
    <col min="2553" max="2553" width="12.28515625" customWidth="1"/>
    <col min="2554" max="2554" width="16.140625" customWidth="1"/>
    <col min="2555" max="2556" width="12.28515625" customWidth="1"/>
    <col min="2557" max="2561" width="15.7109375" customWidth="1"/>
    <col min="2563" max="2563" width="12.140625" customWidth="1"/>
    <col min="2564" max="2564" width="14.7109375" customWidth="1"/>
    <col min="2565" max="2565" width="14.42578125" customWidth="1"/>
    <col min="2567" max="2567" width="15.7109375" customWidth="1"/>
    <col min="2568" max="2568" width="18.42578125" customWidth="1"/>
    <col min="2569" max="2569" width="14.5703125" customWidth="1"/>
    <col min="2802" max="2802" width="28.140625" customWidth="1"/>
    <col min="2803" max="2803" width="17.7109375" customWidth="1"/>
    <col min="2804" max="2804" width="6.85546875" customWidth="1"/>
    <col min="2805" max="2805" width="20.5703125" customWidth="1"/>
    <col min="2806" max="2806" width="9.140625" customWidth="1"/>
    <col min="2807" max="2807" width="18.42578125" customWidth="1"/>
    <col min="2809" max="2809" width="12.28515625" customWidth="1"/>
    <col min="2810" max="2810" width="16.140625" customWidth="1"/>
    <col min="2811" max="2812" width="12.28515625" customWidth="1"/>
    <col min="2813" max="2817" width="15.7109375" customWidth="1"/>
    <col min="2819" max="2819" width="12.140625" customWidth="1"/>
    <col min="2820" max="2820" width="14.7109375" customWidth="1"/>
    <col min="2821" max="2821" width="14.42578125" customWidth="1"/>
    <col min="2823" max="2823" width="15.7109375" customWidth="1"/>
    <col min="2824" max="2824" width="18.42578125" customWidth="1"/>
    <col min="2825" max="2825" width="14.5703125" customWidth="1"/>
    <col min="3058" max="3058" width="28.140625" customWidth="1"/>
    <col min="3059" max="3059" width="17.7109375" customWidth="1"/>
    <col min="3060" max="3060" width="6.85546875" customWidth="1"/>
    <col min="3061" max="3061" width="20.5703125" customWidth="1"/>
    <col min="3062" max="3062" width="9.140625" customWidth="1"/>
    <col min="3063" max="3063" width="18.42578125" customWidth="1"/>
    <col min="3065" max="3065" width="12.28515625" customWidth="1"/>
    <col min="3066" max="3066" width="16.140625" customWidth="1"/>
    <col min="3067" max="3068" width="12.28515625" customWidth="1"/>
    <col min="3069" max="3073" width="15.7109375" customWidth="1"/>
    <col min="3075" max="3075" width="12.140625" customWidth="1"/>
    <col min="3076" max="3076" width="14.7109375" customWidth="1"/>
    <col min="3077" max="3077" width="14.42578125" customWidth="1"/>
    <col min="3079" max="3079" width="15.7109375" customWidth="1"/>
    <col min="3080" max="3080" width="18.42578125" customWidth="1"/>
    <col min="3081" max="3081" width="14.5703125" customWidth="1"/>
    <col min="3314" max="3314" width="28.140625" customWidth="1"/>
    <col min="3315" max="3315" width="17.7109375" customWidth="1"/>
    <col min="3316" max="3316" width="6.85546875" customWidth="1"/>
    <col min="3317" max="3317" width="20.5703125" customWidth="1"/>
    <col min="3318" max="3318" width="9.140625" customWidth="1"/>
    <col min="3319" max="3319" width="18.42578125" customWidth="1"/>
    <col min="3321" max="3321" width="12.28515625" customWidth="1"/>
    <col min="3322" max="3322" width="16.140625" customWidth="1"/>
    <col min="3323" max="3324" width="12.28515625" customWidth="1"/>
    <col min="3325" max="3329" width="15.7109375" customWidth="1"/>
    <col min="3331" max="3331" width="12.140625" customWidth="1"/>
    <col min="3332" max="3332" width="14.7109375" customWidth="1"/>
    <col min="3333" max="3333" width="14.42578125" customWidth="1"/>
    <col min="3335" max="3335" width="15.7109375" customWidth="1"/>
    <col min="3336" max="3336" width="18.42578125" customWidth="1"/>
    <col min="3337" max="3337" width="14.5703125" customWidth="1"/>
    <col min="3570" max="3570" width="28.140625" customWidth="1"/>
    <col min="3571" max="3571" width="17.7109375" customWidth="1"/>
    <col min="3572" max="3572" width="6.85546875" customWidth="1"/>
    <col min="3573" max="3573" width="20.5703125" customWidth="1"/>
    <col min="3574" max="3574" width="9.140625" customWidth="1"/>
    <col min="3575" max="3575" width="18.42578125" customWidth="1"/>
    <col min="3577" max="3577" width="12.28515625" customWidth="1"/>
    <col min="3578" max="3578" width="16.140625" customWidth="1"/>
    <col min="3579" max="3580" width="12.28515625" customWidth="1"/>
    <col min="3581" max="3585" width="15.7109375" customWidth="1"/>
    <col min="3587" max="3587" width="12.140625" customWidth="1"/>
    <col min="3588" max="3588" width="14.7109375" customWidth="1"/>
    <col min="3589" max="3589" width="14.42578125" customWidth="1"/>
    <col min="3591" max="3591" width="15.7109375" customWidth="1"/>
    <col min="3592" max="3592" width="18.42578125" customWidth="1"/>
    <col min="3593" max="3593" width="14.5703125" customWidth="1"/>
    <col min="3826" max="3826" width="28.140625" customWidth="1"/>
    <col min="3827" max="3827" width="17.7109375" customWidth="1"/>
    <col min="3828" max="3828" width="6.85546875" customWidth="1"/>
    <col min="3829" max="3829" width="20.5703125" customWidth="1"/>
    <col min="3830" max="3830" width="9.140625" customWidth="1"/>
    <col min="3831" max="3831" width="18.42578125" customWidth="1"/>
    <col min="3833" max="3833" width="12.28515625" customWidth="1"/>
    <col min="3834" max="3834" width="16.140625" customWidth="1"/>
    <col min="3835" max="3836" width="12.28515625" customWidth="1"/>
    <col min="3837" max="3841" width="15.7109375" customWidth="1"/>
    <col min="3843" max="3843" width="12.140625" customWidth="1"/>
    <col min="3844" max="3844" width="14.7109375" customWidth="1"/>
    <col min="3845" max="3845" width="14.42578125" customWidth="1"/>
    <col min="3847" max="3847" width="15.7109375" customWidth="1"/>
    <col min="3848" max="3848" width="18.42578125" customWidth="1"/>
    <col min="3849" max="3849" width="14.5703125" customWidth="1"/>
    <col min="4082" max="4082" width="28.140625" customWidth="1"/>
    <col min="4083" max="4083" width="17.7109375" customWidth="1"/>
    <col min="4084" max="4084" width="6.85546875" customWidth="1"/>
    <col min="4085" max="4085" width="20.5703125" customWidth="1"/>
    <col min="4086" max="4086" width="9.140625" customWidth="1"/>
    <col min="4087" max="4087" width="18.42578125" customWidth="1"/>
    <col min="4089" max="4089" width="12.28515625" customWidth="1"/>
    <col min="4090" max="4090" width="16.140625" customWidth="1"/>
    <col min="4091" max="4092" width="12.28515625" customWidth="1"/>
    <col min="4093" max="4097" width="15.7109375" customWidth="1"/>
    <col min="4099" max="4099" width="12.140625" customWidth="1"/>
    <col min="4100" max="4100" width="14.7109375" customWidth="1"/>
    <col min="4101" max="4101" width="14.42578125" customWidth="1"/>
    <col min="4103" max="4103" width="15.7109375" customWidth="1"/>
    <col min="4104" max="4104" width="18.42578125" customWidth="1"/>
    <col min="4105" max="4105" width="14.5703125" customWidth="1"/>
    <col min="4338" max="4338" width="28.140625" customWidth="1"/>
    <col min="4339" max="4339" width="17.7109375" customWidth="1"/>
    <col min="4340" max="4340" width="6.85546875" customWidth="1"/>
    <col min="4341" max="4341" width="20.5703125" customWidth="1"/>
    <col min="4342" max="4342" width="9.140625" customWidth="1"/>
    <col min="4343" max="4343" width="18.42578125" customWidth="1"/>
    <col min="4345" max="4345" width="12.28515625" customWidth="1"/>
    <col min="4346" max="4346" width="16.140625" customWidth="1"/>
    <col min="4347" max="4348" width="12.28515625" customWidth="1"/>
    <col min="4349" max="4353" width="15.7109375" customWidth="1"/>
    <col min="4355" max="4355" width="12.140625" customWidth="1"/>
    <col min="4356" max="4356" width="14.7109375" customWidth="1"/>
    <col min="4357" max="4357" width="14.42578125" customWidth="1"/>
    <col min="4359" max="4359" width="15.7109375" customWidth="1"/>
    <col min="4360" max="4360" width="18.42578125" customWidth="1"/>
    <col min="4361" max="4361" width="14.5703125" customWidth="1"/>
    <col min="4594" max="4594" width="28.140625" customWidth="1"/>
    <col min="4595" max="4595" width="17.7109375" customWidth="1"/>
    <col min="4596" max="4596" width="6.85546875" customWidth="1"/>
    <col min="4597" max="4597" width="20.5703125" customWidth="1"/>
    <col min="4598" max="4598" width="9.140625" customWidth="1"/>
    <col min="4599" max="4599" width="18.42578125" customWidth="1"/>
    <col min="4601" max="4601" width="12.28515625" customWidth="1"/>
    <col min="4602" max="4602" width="16.140625" customWidth="1"/>
    <col min="4603" max="4604" width="12.28515625" customWidth="1"/>
    <col min="4605" max="4609" width="15.7109375" customWidth="1"/>
    <col min="4611" max="4611" width="12.140625" customWidth="1"/>
    <col min="4612" max="4612" width="14.7109375" customWidth="1"/>
    <col min="4613" max="4613" width="14.42578125" customWidth="1"/>
    <col min="4615" max="4615" width="15.7109375" customWidth="1"/>
    <col min="4616" max="4616" width="18.42578125" customWidth="1"/>
    <col min="4617" max="4617" width="14.5703125" customWidth="1"/>
    <col min="4850" max="4850" width="28.140625" customWidth="1"/>
    <col min="4851" max="4851" width="17.7109375" customWidth="1"/>
    <col min="4852" max="4852" width="6.85546875" customWidth="1"/>
    <col min="4853" max="4853" width="20.5703125" customWidth="1"/>
    <col min="4854" max="4854" width="9.140625" customWidth="1"/>
    <col min="4855" max="4855" width="18.42578125" customWidth="1"/>
    <col min="4857" max="4857" width="12.28515625" customWidth="1"/>
    <col min="4858" max="4858" width="16.140625" customWidth="1"/>
    <col min="4859" max="4860" width="12.28515625" customWidth="1"/>
    <col min="4861" max="4865" width="15.7109375" customWidth="1"/>
    <col min="4867" max="4867" width="12.140625" customWidth="1"/>
    <col min="4868" max="4868" width="14.7109375" customWidth="1"/>
    <col min="4869" max="4869" width="14.42578125" customWidth="1"/>
    <col min="4871" max="4871" width="15.7109375" customWidth="1"/>
    <col min="4872" max="4872" width="18.42578125" customWidth="1"/>
    <col min="4873" max="4873" width="14.5703125" customWidth="1"/>
    <col min="5106" max="5106" width="28.140625" customWidth="1"/>
    <col min="5107" max="5107" width="17.7109375" customWidth="1"/>
    <col min="5108" max="5108" width="6.85546875" customWidth="1"/>
    <col min="5109" max="5109" width="20.5703125" customWidth="1"/>
    <col min="5110" max="5110" width="9.140625" customWidth="1"/>
    <col min="5111" max="5111" width="18.42578125" customWidth="1"/>
    <col min="5113" max="5113" width="12.28515625" customWidth="1"/>
    <col min="5114" max="5114" width="16.140625" customWidth="1"/>
    <col min="5115" max="5116" width="12.28515625" customWidth="1"/>
    <col min="5117" max="5121" width="15.7109375" customWidth="1"/>
    <col min="5123" max="5123" width="12.140625" customWidth="1"/>
    <col min="5124" max="5124" width="14.7109375" customWidth="1"/>
    <col min="5125" max="5125" width="14.42578125" customWidth="1"/>
    <col min="5127" max="5127" width="15.7109375" customWidth="1"/>
    <col min="5128" max="5128" width="18.42578125" customWidth="1"/>
    <col min="5129" max="5129" width="14.5703125" customWidth="1"/>
    <col min="5362" max="5362" width="28.140625" customWidth="1"/>
    <col min="5363" max="5363" width="17.7109375" customWidth="1"/>
    <col min="5364" max="5364" width="6.85546875" customWidth="1"/>
    <col min="5365" max="5365" width="20.5703125" customWidth="1"/>
    <col min="5366" max="5366" width="9.140625" customWidth="1"/>
    <col min="5367" max="5367" width="18.42578125" customWidth="1"/>
    <col min="5369" max="5369" width="12.28515625" customWidth="1"/>
    <col min="5370" max="5370" width="16.140625" customWidth="1"/>
    <col min="5371" max="5372" width="12.28515625" customWidth="1"/>
    <col min="5373" max="5377" width="15.7109375" customWidth="1"/>
    <col min="5379" max="5379" width="12.140625" customWidth="1"/>
    <col min="5380" max="5380" width="14.7109375" customWidth="1"/>
    <col min="5381" max="5381" width="14.42578125" customWidth="1"/>
    <col min="5383" max="5383" width="15.7109375" customWidth="1"/>
    <col min="5384" max="5384" width="18.42578125" customWidth="1"/>
    <col min="5385" max="5385" width="14.5703125" customWidth="1"/>
    <col min="5618" max="5618" width="28.140625" customWidth="1"/>
    <col min="5619" max="5619" width="17.7109375" customWidth="1"/>
    <col min="5620" max="5620" width="6.85546875" customWidth="1"/>
    <col min="5621" max="5621" width="20.5703125" customWidth="1"/>
    <col min="5622" max="5622" width="9.140625" customWidth="1"/>
    <col min="5623" max="5623" width="18.42578125" customWidth="1"/>
    <col min="5625" max="5625" width="12.28515625" customWidth="1"/>
    <col min="5626" max="5626" width="16.140625" customWidth="1"/>
    <col min="5627" max="5628" width="12.28515625" customWidth="1"/>
    <col min="5629" max="5633" width="15.7109375" customWidth="1"/>
    <col min="5635" max="5635" width="12.140625" customWidth="1"/>
    <col min="5636" max="5636" width="14.7109375" customWidth="1"/>
    <col min="5637" max="5637" width="14.42578125" customWidth="1"/>
    <col min="5639" max="5639" width="15.7109375" customWidth="1"/>
    <col min="5640" max="5640" width="18.42578125" customWidth="1"/>
    <col min="5641" max="5641" width="14.5703125" customWidth="1"/>
    <col min="5874" max="5874" width="28.140625" customWidth="1"/>
    <col min="5875" max="5875" width="17.7109375" customWidth="1"/>
    <col min="5876" max="5876" width="6.85546875" customWidth="1"/>
    <col min="5877" max="5877" width="20.5703125" customWidth="1"/>
    <col min="5878" max="5878" width="9.140625" customWidth="1"/>
    <col min="5879" max="5879" width="18.42578125" customWidth="1"/>
    <col min="5881" max="5881" width="12.28515625" customWidth="1"/>
    <col min="5882" max="5882" width="16.140625" customWidth="1"/>
    <col min="5883" max="5884" width="12.28515625" customWidth="1"/>
    <col min="5885" max="5889" width="15.7109375" customWidth="1"/>
    <col min="5891" max="5891" width="12.140625" customWidth="1"/>
    <col min="5892" max="5892" width="14.7109375" customWidth="1"/>
    <col min="5893" max="5893" width="14.42578125" customWidth="1"/>
    <col min="5895" max="5895" width="15.7109375" customWidth="1"/>
    <col min="5896" max="5896" width="18.42578125" customWidth="1"/>
    <col min="5897" max="5897" width="14.5703125" customWidth="1"/>
    <col min="6130" max="6130" width="28.140625" customWidth="1"/>
    <col min="6131" max="6131" width="17.7109375" customWidth="1"/>
    <col min="6132" max="6132" width="6.85546875" customWidth="1"/>
    <col min="6133" max="6133" width="20.5703125" customWidth="1"/>
    <col min="6134" max="6134" width="9.140625" customWidth="1"/>
    <col min="6135" max="6135" width="18.42578125" customWidth="1"/>
    <col min="6137" max="6137" width="12.28515625" customWidth="1"/>
    <col min="6138" max="6138" width="16.140625" customWidth="1"/>
    <col min="6139" max="6140" width="12.28515625" customWidth="1"/>
    <col min="6141" max="6145" width="15.7109375" customWidth="1"/>
    <col min="6147" max="6147" width="12.140625" customWidth="1"/>
    <col min="6148" max="6148" width="14.7109375" customWidth="1"/>
    <col min="6149" max="6149" width="14.42578125" customWidth="1"/>
    <col min="6151" max="6151" width="15.7109375" customWidth="1"/>
    <col min="6152" max="6152" width="18.42578125" customWidth="1"/>
    <col min="6153" max="6153" width="14.5703125" customWidth="1"/>
    <col min="6386" max="6386" width="28.140625" customWidth="1"/>
    <col min="6387" max="6387" width="17.7109375" customWidth="1"/>
    <col min="6388" max="6388" width="6.85546875" customWidth="1"/>
    <col min="6389" max="6389" width="20.5703125" customWidth="1"/>
    <col min="6390" max="6390" width="9.140625" customWidth="1"/>
    <col min="6391" max="6391" width="18.42578125" customWidth="1"/>
    <col min="6393" max="6393" width="12.28515625" customWidth="1"/>
    <col min="6394" max="6394" width="16.140625" customWidth="1"/>
    <col min="6395" max="6396" width="12.28515625" customWidth="1"/>
    <col min="6397" max="6401" width="15.7109375" customWidth="1"/>
    <col min="6403" max="6403" width="12.140625" customWidth="1"/>
    <col min="6404" max="6404" width="14.7109375" customWidth="1"/>
    <col min="6405" max="6405" width="14.42578125" customWidth="1"/>
    <col min="6407" max="6407" width="15.7109375" customWidth="1"/>
    <col min="6408" max="6408" width="18.42578125" customWidth="1"/>
    <col min="6409" max="6409" width="14.5703125" customWidth="1"/>
    <col min="6642" max="6642" width="28.140625" customWidth="1"/>
    <col min="6643" max="6643" width="17.7109375" customWidth="1"/>
    <col min="6644" max="6644" width="6.85546875" customWidth="1"/>
    <col min="6645" max="6645" width="20.5703125" customWidth="1"/>
    <col min="6646" max="6646" width="9.140625" customWidth="1"/>
    <col min="6647" max="6647" width="18.42578125" customWidth="1"/>
    <col min="6649" max="6649" width="12.28515625" customWidth="1"/>
    <col min="6650" max="6650" width="16.140625" customWidth="1"/>
    <col min="6651" max="6652" width="12.28515625" customWidth="1"/>
    <col min="6653" max="6657" width="15.7109375" customWidth="1"/>
    <col min="6659" max="6659" width="12.140625" customWidth="1"/>
    <col min="6660" max="6660" width="14.7109375" customWidth="1"/>
    <col min="6661" max="6661" width="14.42578125" customWidth="1"/>
    <col min="6663" max="6663" width="15.7109375" customWidth="1"/>
    <col min="6664" max="6664" width="18.42578125" customWidth="1"/>
    <col min="6665" max="6665" width="14.5703125" customWidth="1"/>
    <col min="6898" max="6898" width="28.140625" customWidth="1"/>
    <col min="6899" max="6899" width="17.7109375" customWidth="1"/>
    <col min="6900" max="6900" width="6.85546875" customWidth="1"/>
    <col min="6901" max="6901" width="20.5703125" customWidth="1"/>
    <col min="6902" max="6902" width="9.140625" customWidth="1"/>
    <col min="6903" max="6903" width="18.42578125" customWidth="1"/>
    <col min="6905" max="6905" width="12.28515625" customWidth="1"/>
    <col min="6906" max="6906" width="16.140625" customWidth="1"/>
    <col min="6907" max="6908" width="12.28515625" customWidth="1"/>
    <col min="6909" max="6913" width="15.7109375" customWidth="1"/>
    <col min="6915" max="6915" width="12.140625" customWidth="1"/>
    <col min="6916" max="6916" width="14.7109375" customWidth="1"/>
    <col min="6917" max="6917" width="14.42578125" customWidth="1"/>
    <col min="6919" max="6919" width="15.7109375" customWidth="1"/>
    <col min="6920" max="6920" width="18.42578125" customWidth="1"/>
    <col min="6921" max="6921" width="14.5703125" customWidth="1"/>
    <col min="7154" max="7154" width="28.140625" customWidth="1"/>
    <col min="7155" max="7155" width="17.7109375" customWidth="1"/>
    <col min="7156" max="7156" width="6.85546875" customWidth="1"/>
    <col min="7157" max="7157" width="20.5703125" customWidth="1"/>
    <col min="7158" max="7158" width="9.140625" customWidth="1"/>
    <col min="7159" max="7159" width="18.42578125" customWidth="1"/>
    <col min="7161" max="7161" width="12.28515625" customWidth="1"/>
    <col min="7162" max="7162" width="16.140625" customWidth="1"/>
    <col min="7163" max="7164" width="12.28515625" customWidth="1"/>
    <col min="7165" max="7169" width="15.7109375" customWidth="1"/>
    <col min="7171" max="7171" width="12.140625" customWidth="1"/>
    <col min="7172" max="7172" width="14.7109375" customWidth="1"/>
    <col min="7173" max="7173" width="14.42578125" customWidth="1"/>
    <col min="7175" max="7175" width="15.7109375" customWidth="1"/>
    <col min="7176" max="7176" width="18.42578125" customWidth="1"/>
    <col min="7177" max="7177" width="14.5703125" customWidth="1"/>
    <col min="7410" max="7410" width="28.140625" customWidth="1"/>
    <col min="7411" max="7411" width="17.7109375" customWidth="1"/>
    <col min="7412" max="7412" width="6.85546875" customWidth="1"/>
    <col min="7413" max="7413" width="20.5703125" customWidth="1"/>
    <col min="7414" max="7414" width="9.140625" customWidth="1"/>
    <col min="7415" max="7415" width="18.42578125" customWidth="1"/>
    <col min="7417" max="7417" width="12.28515625" customWidth="1"/>
    <col min="7418" max="7418" width="16.140625" customWidth="1"/>
    <col min="7419" max="7420" width="12.28515625" customWidth="1"/>
    <col min="7421" max="7425" width="15.7109375" customWidth="1"/>
    <col min="7427" max="7427" width="12.140625" customWidth="1"/>
    <col min="7428" max="7428" width="14.7109375" customWidth="1"/>
    <col min="7429" max="7429" width="14.42578125" customWidth="1"/>
    <col min="7431" max="7431" width="15.7109375" customWidth="1"/>
    <col min="7432" max="7432" width="18.42578125" customWidth="1"/>
    <col min="7433" max="7433" width="14.5703125" customWidth="1"/>
    <col min="7666" max="7666" width="28.140625" customWidth="1"/>
    <col min="7667" max="7667" width="17.7109375" customWidth="1"/>
    <col min="7668" max="7668" width="6.85546875" customWidth="1"/>
    <col min="7669" max="7669" width="20.5703125" customWidth="1"/>
    <col min="7670" max="7670" width="9.140625" customWidth="1"/>
    <col min="7671" max="7671" width="18.42578125" customWidth="1"/>
    <col min="7673" max="7673" width="12.28515625" customWidth="1"/>
    <col min="7674" max="7674" width="16.140625" customWidth="1"/>
    <col min="7675" max="7676" width="12.28515625" customWidth="1"/>
    <col min="7677" max="7681" width="15.7109375" customWidth="1"/>
    <col min="7683" max="7683" width="12.140625" customWidth="1"/>
    <col min="7684" max="7684" width="14.7109375" customWidth="1"/>
    <col min="7685" max="7685" width="14.42578125" customWidth="1"/>
    <col min="7687" max="7687" width="15.7109375" customWidth="1"/>
    <col min="7688" max="7688" width="18.42578125" customWidth="1"/>
    <col min="7689" max="7689" width="14.5703125" customWidth="1"/>
    <col min="7922" max="7922" width="28.140625" customWidth="1"/>
    <col min="7923" max="7923" width="17.7109375" customWidth="1"/>
    <col min="7924" max="7924" width="6.85546875" customWidth="1"/>
    <col min="7925" max="7925" width="20.5703125" customWidth="1"/>
    <col min="7926" max="7926" width="9.140625" customWidth="1"/>
    <col min="7927" max="7927" width="18.42578125" customWidth="1"/>
    <col min="7929" max="7929" width="12.28515625" customWidth="1"/>
    <col min="7930" max="7930" width="16.140625" customWidth="1"/>
    <col min="7931" max="7932" width="12.28515625" customWidth="1"/>
    <col min="7933" max="7937" width="15.7109375" customWidth="1"/>
    <col min="7939" max="7939" width="12.140625" customWidth="1"/>
    <col min="7940" max="7940" width="14.7109375" customWidth="1"/>
    <col min="7941" max="7941" width="14.42578125" customWidth="1"/>
    <col min="7943" max="7943" width="15.7109375" customWidth="1"/>
    <col min="7944" max="7944" width="18.42578125" customWidth="1"/>
    <col min="7945" max="7945" width="14.5703125" customWidth="1"/>
    <col min="8178" max="8178" width="28.140625" customWidth="1"/>
    <col min="8179" max="8179" width="17.7109375" customWidth="1"/>
    <col min="8180" max="8180" width="6.85546875" customWidth="1"/>
    <col min="8181" max="8181" width="20.5703125" customWidth="1"/>
    <col min="8182" max="8182" width="9.140625" customWidth="1"/>
    <col min="8183" max="8183" width="18.42578125" customWidth="1"/>
    <col min="8185" max="8185" width="12.28515625" customWidth="1"/>
    <col min="8186" max="8186" width="16.140625" customWidth="1"/>
    <col min="8187" max="8188" width="12.28515625" customWidth="1"/>
    <col min="8189" max="8193" width="15.7109375" customWidth="1"/>
    <col min="8195" max="8195" width="12.140625" customWidth="1"/>
    <col min="8196" max="8196" width="14.7109375" customWidth="1"/>
    <col min="8197" max="8197" width="14.42578125" customWidth="1"/>
    <col min="8199" max="8199" width="15.7109375" customWidth="1"/>
    <col min="8200" max="8200" width="18.42578125" customWidth="1"/>
    <col min="8201" max="8201" width="14.5703125" customWidth="1"/>
    <col min="8434" max="8434" width="28.140625" customWidth="1"/>
    <col min="8435" max="8435" width="17.7109375" customWidth="1"/>
    <col min="8436" max="8436" width="6.85546875" customWidth="1"/>
    <col min="8437" max="8437" width="20.5703125" customWidth="1"/>
    <col min="8438" max="8438" width="9.140625" customWidth="1"/>
    <col min="8439" max="8439" width="18.42578125" customWidth="1"/>
    <col min="8441" max="8441" width="12.28515625" customWidth="1"/>
    <col min="8442" max="8442" width="16.140625" customWidth="1"/>
    <col min="8443" max="8444" width="12.28515625" customWidth="1"/>
    <col min="8445" max="8449" width="15.7109375" customWidth="1"/>
    <col min="8451" max="8451" width="12.140625" customWidth="1"/>
    <col min="8452" max="8452" width="14.7109375" customWidth="1"/>
    <col min="8453" max="8453" width="14.42578125" customWidth="1"/>
    <col min="8455" max="8455" width="15.7109375" customWidth="1"/>
    <col min="8456" max="8456" width="18.42578125" customWidth="1"/>
    <col min="8457" max="8457" width="14.5703125" customWidth="1"/>
    <col min="8690" max="8690" width="28.140625" customWidth="1"/>
    <col min="8691" max="8691" width="17.7109375" customWidth="1"/>
    <col min="8692" max="8692" width="6.85546875" customWidth="1"/>
    <col min="8693" max="8693" width="20.5703125" customWidth="1"/>
    <col min="8694" max="8694" width="9.140625" customWidth="1"/>
    <col min="8695" max="8695" width="18.42578125" customWidth="1"/>
    <col min="8697" max="8697" width="12.28515625" customWidth="1"/>
    <col min="8698" max="8698" width="16.140625" customWidth="1"/>
    <col min="8699" max="8700" width="12.28515625" customWidth="1"/>
    <col min="8701" max="8705" width="15.7109375" customWidth="1"/>
    <col min="8707" max="8707" width="12.140625" customWidth="1"/>
    <col min="8708" max="8708" width="14.7109375" customWidth="1"/>
    <col min="8709" max="8709" width="14.42578125" customWidth="1"/>
    <col min="8711" max="8711" width="15.7109375" customWidth="1"/>
    <col min="8712" max="8712" width="18.42578125" customWidth="1"/>
    <col min="8713" max="8713" width="14.5703125" customWidth="1"/>
    <col min="8946" max="8946" width="28.140625" customWidth="1"/>
    <col min="8947" max="8947" width="17.7109375" customWidth="1"/>
    <col min="8948" max="8948" width="6.85546875" customWidth="1"/>
    <col min="8949" max="8949" width="20.5703125" customWidth="1"/>
    <col min="8950" max="8950" width="9.140625" customWidth="1"/>
    <col min="8951" max="8951" width="18.42578125" customWidth="1"/>
    <col min="8953" max="8953" width="12.28515625" customWidth="1"/>
    <col min="8954" max="8954" width="16.140625" customWidth="1"/>
    <col min="8955" max="8956" width="12.28515625" customWidth="1"/>
    <col min="8957" max="8961" width="15.7109375" customWidth="1"/>
    <col min="8963" max="8963" width="12.140625" customWidth="1"/>
    <col min="8964" max="8964" width="14.7109375" customWidth="1"/>
    <col min="8965" max="8965" width="14.42578125" customWidth="1"/>
    <col min="8967" max="8967" width="15.7109375" customWidth="1"/>
    <col min="8968" max="8968" width="18.42578125" customWidth="1"/>
    <col min="8969" max="8969" width="14.5703125" customWidth="1"/>
    <col min="9202" max="9202" width="28.140625" customWidth="1"/>
    <col min="9203" max="9203" width="17.7109375" customWidth="1"/>
    <col min="9204" max="9204" width="6.85546875" customWidth="1"/>
    <col min="9205" max="9205" width="20.5703125" customWidth="1"/>
    <col min="9206" max="9206" width="9.140625" customWidth="1"/>
    <col min="9207" max="9207" width="18.42578125" customWidth="1"/>
    <col min="9209" max="9209" width="12.28515625" customWidth="1"/>
    <col min="9210" max="9210" width="16.140625" customWidth="1"/>
    <col min="9211" max="9212" width="12.28515625" customWidth="1"/>
    <col min="9213" max="9217" width="15.7109375" customWidth="1"/>
    <col min="9219" max="9219" width="12.140625" customWidth="1"/>
    <col min="9220" max="9220" width="14.7109375" customWidth="1"/>
    <col min="9221" max="9221" width="14.42578125" customWidth="1"/>
    <col min="9223" max="9223" width="15.7109375" customWidth="1"/>
    <col min="9224" max="9224" width="18.42578125" customWidth="1"/>
    <col min="9225" max="9225" width="14.5703125" customWidth="1"/>
    <col min="9458" max="9458" width="28.140625" customWidth="1"/>
    <col min="9459" max="9459" width="17.7109375" customWidth="1"/>
    <col min="9460" max="9460" width="6.85546875" customWidth="1"/>
    <col min="9461" max="9461" width="20.5703125" customWidth="1"/>
    <col min="9462" max="9462" width="9.140625" customWidth="1"/>
    <col min="9463" max="9463" width="18.42578125" customWidth="1"/>
    <col min="9465" max="9465" width="12.28515625" customWidth="1"/>
    <col min="9466" max="9466" width="16.140625" customWidth="1"/>
    <col min="9467" max="9468" width="12.28515625" customWidth="1"/>
    <col min="9469" max="9473" width="15.7109375" customWidth="1"/>
    <col min="9475" max="9475" width="12.140625" customWidth="1"/>
    <col min="9476" max="9476" width="14.7109375" customWidth="1"/>
    <col min="9477" max="9477" width="14.42578125" customWidth="1"/>
    <col min="9479" max="9479" width="15.7109375" customWidth="1"/>
    <col min="9480" max="9480" width="18.42578125" customWidth="1"/>
    <col min="9481" max="9481" width="14.5703125" customWidth="1"/>
    <col min="9714" max="9714" width="28.140625" customWidth="1"/>
    <col min="9715" max="9715" width="17.7109375" customWidth="1"/>
    <col min="9716" max="9716" width="6.85546875" customWidth="1"/>
    <col min="9717" max="9717" width="20.5703125" customWidth="1"/>
    <col min="9718" max="9718" width="9.140625" customWidth="1"/>
    <col min="9719" max="9719" width="18.42578125" customWidth="1"/>
    <col min="9721" max="9721" width="12.28515625" customWidth="1"/>
    <col min="9722" max="9722" width="16.140625" customWidth="1"/>
    <col min="9723" max="9724" width="12.28515625" customWidth="1"/>
    <col min="9725" max="9729" width="15.7109375" customWidth="1"/>
    <col min="9731" max="9731" width="12.140625" customWidth="1"/>
    <col min="9732" max="9732" width="14.7109375" customWidth="1"/>
    <col min="9733" max="9733" width="14.42578125" customWidth="1"/>
    <col min="9735" max="9735" width="15.7109375" customWidth="1"/>
    <col min="9736" max="9736" width="18.42578125" customWidth="1"/>
    <col min="9737" max="9737" width="14.5703125" customWidth="1"/>
    <col min="9970" max="9970" width="28.140625" customWidth="1"/>
    <col min="9971" max="9971" width="17.7109375" customWidth="1"/>
    <col min="9972" max="9972" width="6.85546875" customWidth="1"/>
    <col min="9973" max="9973" width="20.5703125" customWidth="1"/>
    <col min="9974" max="9974" width="9.140625" customWidth="1"/>
    <col min="9975" max="9975" width="18.42578125" customWidth="1"/>
    <col min="9977" max="9977" width="12.28515625" customWidth="1"/>
    <col min="9978" max="9978" width="16.140625" customWidth="1"/>
    <col min="9979" max="9980" width="12.28515625" customWidth="1"/>
    <col min="9981" max="9985" width="15.7109375" customWidth="1"/>
    <col min="9987" max="9987" width="12.140625" customWidth="1"/>
    <col min="9988" max="9988" width="14.7109375" customWidth="1"/>
    <col min="9989" max="9989" width="14.42578125" customWidth="1"/>
    <col min="9991" max="9991" width="15.7109375" customWidth="1"/>
    <col min="9992" max="9992" width="18.42578125" customWidth="1"/>
    <col min="9993" max="9993" width="14.5703125" customWidth="1"/>
    <col min="10226" max="10226" width="28.140625" customWidth="1"/>
    <col min="10227" max="10227" width="17.7109375" customWidth="1"/>
    <col min="10228" max="10228" width="6.85546875" customWidth="1"/>
    <col min="10229" max="10229" width="20.5703125" customWidth="1"/>
    <col min="10230" max="10230" width="9.140625" customWidth="1"/>
    <col min="10231" max="10231" width="18.42578125" customWidth="1"/>
    <col min="10233" max="10233" width="12.28515625" customWidth="1"/>
    <col min="10234" max="10234" width="16.140625" customWidth="1"/>
    <col min="10235" max="10236" width="12.28515625" customWidth="1"/>
    <col min="10237" max="10241" width="15.7109375" customWidth="1"/>
    <col min="10243" max="10243" width="12.140625" customWidth="1"/>
    <col min="10244" max="10244" width="14.7109375" customWidth="1"/>
    <col min="10245" max="10245" width="14.42578125" customWidth="1"/>
    <col min="10247" max="10247" width="15.7109375" customWidth="1"/>
    <col min="10248" max="10248" width="18.42578125" customWidth="1"/>
    <col min="10249" max="10249" width="14.5703125" customWidth="1"/>
    <col min="10482" max="10482" width="28.140625" customWidth="1"/>
    <col min="10483" max="10483" width="17.7109375" customWidth="1"/>
    <col min="10484" max="10484" width="6.85546875" customWidth="1"/>
    <col min="10485" max="10485" width="20.5703125" customWidth="1"/>
    <col min="10486" max="10486" width="9.140625" customWidth="1"/>
    <col min="10487" max="10487" width="18.42578125" customWidth="1"/>
    <col min="10489" max="10489" width="12.28515625" customWidth="1"/>
    <col min="10490" max="10490" width="16.140625" customWidth="1"/>
    <col min="10491" max="10492" width="12.28515625" customWidth="1"/>
    <col min="10493" max="10497" width="15.7109375" customWidth="1"/>
    <col min="10499" max="10499" width="12.140625" customWidth="1"/>
    <col min="10500" max="10500" width="14.7109375" customWidth="1"/>
    <col min="10501" max="10501" width="14.42578125" customWidth="1"/>
    <col min="10503" max="10503" width="15.7109375" customWidth="1"/>
    <col min="10504" max="10504" width="18.42578125" customWidth="1"/>
    <col min="10505" max="10505" width="14.5703125" customWidth="1"/>
    <col min="10738" max="10738" width="28.140625" customWidth="1"/>
    <col min="10739" max="10739" width="17.7109375" customWidth="1"/>
    <col min="10740" max="10740" width="6.85546875" customWidth="1"/>
    <col min="10741" max="10741" width="20.5703125" customWidth="1"/>
    <col min="10742" max="10742" width="9.140625" customWidth="1"/>
    <col min="10743" max="10743" width="18.42578125" customWidth="1"/>
    <col min="10745" max="10745" width="12.28515625" customWidth="1"/>
    <col min="10746" max="10746" width="16.140625" customWidth="1"/>
    <col min="10747" max="10748" width="12.28515625" customWidth="1"/>
    <col min="10749" max="10753" width="15.7109375" customWidth="1"/>
    <col min="10755" max="10755" width="12.140625" customWidth="1"/>
    <col min="10756" max="10756" width="14.7109375" customWidth="1"/>
    <col min="10757" max="10757" width="14.42578125" customWidth="1"/>
    <col min="10759" max="10759" width="15.7109375" customWidth="1"/>
    <col min="10760" max="10760" width="18.42578125" customWidth="1"/>
    <col min="10761" max="10761" width="14.5703125" customWidth="1"/>
    <col min="10994" max="10994" width="28.140625" customWidth="1"/>
    <col min="10995" max="10995" width="17.7109375" customWidth="1"/>
    <col min="10996" max="10996" width="6.85546875" customWidth="1"/>
    <col min="10997" max="10997" width="20.5703125" customWidth="1"/>
    <col min="10998" max="10998" width="9.140625" customWidth="1"/>
    <col min="10999" max="10999" width="18.42578125" customWidth="1"/>
    <col min="11001" max="11001" width="12.28515625" customWidth="1"/>
    <col min="11002" max="11002" width="16.140625" customWidth="1"/>
    <col min="11003" max="11004" width="12.28515625" customWidth="1"/>
    <col min="11005" max="11009" width="15.7109375" customWidth="1"/>
    <col min="11011" max="11011" width="12.140625" customWidth="1"/>
    <col min="11012" max="11012" width="14.7109375" customWidth="1"/>
    <col min="11013" max="11013" width="14.42578125" customWidth="1"/>
    <col min="11015" max="11015" width="15.7109375" customWidth="1"/>
    <col min="11016" max="11016" width="18.42578125" customWidth="1"/>
    <col min="11017" max="11017" width="14.5703125" customWidth="1"/>
    <col min="11250" max="11250" width="28.140625" customWidth="1"/>
    <col min="11251" max="11251" width="17.7109375" customWidth="1"/>
    <col min="11252" max="11252" width="6.85546875" customWidth="1"/>
    <col min="11253" max="11253" width="20.5703125" customWidth="1"/>
    <col min="11254" max="11254" width="9.140625" customWidth="1"/>
    <col min="11255" max="11255" width="18.42578125" customWidth="1"/>
    <col min="11257" max="11257" width="12.28515625" customWidth="1"/>
    <col min="11258" max="11258" width="16.140625" customWidth="1"/>
    <col min="11259" max="11260" width="12.28515625" customWidth="1"/>
    <col min="11261" max="11265" width="15.7109375" customWidth="1"/>
    <col min="11267" max="11267" width="12.140625" customWidth="1"/>
    <col min="11268" max="11268" width="14.7109375" customWidth="1"/>
    <col min="11269" max="11269" width="14.42578125" customWidth="1"/>
    <col min="11271" max="11271" width="15.7109375" customWidth="1"/>
    <col min="11272" max="11272" width="18.42578125" customWidth="1"/>
    <col min="11273" max="11273" width="14.5703125" customWidth="1"/>
    <col min="11506" max="11506" width="28.140625" customWidth="1"/>
    <col min="11507" max="11507" width="17.7109375" customWidth="1"/>
    <col min="11508" max="11508" width="6.85546875" customWidth="1"/>
    <col min="11509" max="11509" width="20.5703125" customWidth="1"/>
    <col min="11510" max="11510" width="9.140625" customWidth="1"/>
    <col min="11511" max="11511" width="18.42578125" customWidth="1"/>
    <col min="11513" max="11513" width="12.28515625" customWidth="1"/>
    <col min="11514" max="11514" width="16.140625" customWidth="1"/>
    <col min="11515" max="11516" width="12.28515625" customWidth="1"/>
    <col min="11517" max="11521" width="15.7109375" customWidth="1"/>
    <col min="11523" max="11523" width="12.140625" customWidth="1"/>
    <col min="11524" max="11524" width="14.7109375" customWidth="1"/>
    <col min="11525" max="11525" width="14.42578125" customWidth="1"/>
    <col min="11527" max="11527" width="15.7109375" customWidth="1"/>
    <col min="11528" max="11528" width="18.42578125" customWidth="1"/>
    <col min="11529" max="11529" width="14.5703125" customWidth="1"/>
    <col min="11762" max="11762" width="28.140625" customWidth="1"/>
    <col min="11763" max="11763" width="17.7109375" customWidth="1"/>
    <col min="11764" max="11764" width="6.85546875" customWidth="1"/>
    <col min="11765" max="11765" width="20.5703125" customWidth="1"/>
    <col min="11766" max="11766" width="9.140625" customWidth="1"/>
    <col min="11767" max="11767" width="18.42578125" customWidth="1"/>
    <col min="11769" max="11769" width="12.28515625" customWidth="1"/>
    <col min="11770" max="11770" width="16.140625" customWidth="1"/>
    <col min="11771" max="11772" width="12.28515625" customWidth="1"/>
    <col min="11773" max="11777" width="15.7109375" customWidth="1"/>
    <col min="11779" max="11779" width="12.140625" customWidth="1"/>
    <col min="11780" max="11780" width="14.7109375" customWidth="1"/>
    <col min="11781" max="11781" width="14.42578125" customWidth="1"/>
    <col min="11783" max="11783" width="15.7109375" customWidth="1"/>
    <col min="11784" max="11784" width="18.42578125" customWidth="1"/>
    <col min="11785" max="11785" width="14.5703125" customWidth="1"/>
    <col min="12018" max="12018" width="28.140625" customWidth="1"/>
    <col min="12019" max="12019" width="17.7109375" customWidth="1"/>
    <col min="12020" max="12020" width="6.85546875" customWidth="1"/>
    <col min="12021" max="12021" width="20.5703125" customWidth="1"/>
    <col min="12022" max="12022" width="9.140625" customWidth="1"/>
    <col min="12023" max="12023" width="18.42578125" customWidth="1"/>
    <col min="12025" max="12025" width="12.28515625" customWidth="1"/>
    <col min="12026" max="12026" width="16.140625" customWidth="1"/>
    <col min="12027" max="12028" width="12.28515625" customWidth="1"/>
    <col min="12029" max="12033" width="15.7109375" customWidth="1"/>
    <col min="12035" max="12035" width="12.140625" customWidth="1"/>
    <col min="12036" max="12036" width="14.7109375" customWidth="1"/>
    <col min="12037" max="12037" width="14.42578125" customWidth="1"/>
    <col min="12039" max="12039" width="15.7109375" customWidth="1"/>
    <col min="12040" max="12040" width="18.42578125" customWidth="1"/>
    <col min="12041" max="12041" width="14.5703125" customWidth="1"/>
    <col min="12274" max="12274" width="28.140625" customWidth="1"/>
    <col min="12275" max="12275" width="17.7109375" customWidth="1"/>
    <col min="12276" max="12276" width="6.85546875" customWidth="1"/>
    <col min="12277" max="12277" width="20.5703125" customWidth="1"/>
    <col min="12278" max="12278" width="9.140625" customWidth="1"/>
    <col min="12279" max="12279" width="18.42578125" customWidth="1"/>
    <col min="12281" max="12281" width="12.28515625" customWidth="1"/>
    <col min="12282" max="12282" width="16.140625" customWidth="1"/>
    <col min="12283" max="12284" width="12.28515625" customWidth="1"/>
    <col min="12285" max="12289" width="15.7109375" customWidth="1"/>
    <col min="12291" max="12291" width="12.140625" customWidth="1"/>
    <col min="12292" max="12292" width="14.7109375" customWidth="1"/>
    <col min="12293" max="12293" width="14.42578125" customWidth="1"/>
    <col min="12295" max="12295" width="15.7109375" customWidth="1"/>
    <col min="12296" max="12296" width="18.42578125" customWidth="1"/>
    <col min="12297" max="12297" width="14.5703125" customWidth="1"/>
    <col min="12530" max="12530" width="28.140625" customWidth="1"/>
    <col min="12531" max="12531" width="17.7109375" customWidth="1"/>
    <col min="12532" max="12532" width="6.85546875" customWidth="1"/>
    <col min="12533" max="12533" width="20.5703125" customWidth="1"/>
    <col min="12534" max="12534" width="9.140625" customWidth="1"/>
    <col min="12535" max="12535" width="18.42578125" customWidth="1"/>
    <col min="12537" max="12537" width="12.28515625" customWidth="1"/>
    <col min="12538" max="12538" width="16.140625" customWidth="1"/>
    <col min="12539" max="12540" width="12.28515625" customWidth="1"/>
    <col min="12541" max="12545" width="15.7109375" customWidth="1"/>
    <col min="12547" max="12547" width="12.140625" customWidth="1"/>
    <col min="12548" max="12548" width="14.7109375" customWidth="1"/>
    <col min="12549" max="12549" width="14.42578125" customWidth="1"/>
    <col min="12551" max="12551" width="15.7109375" customWidth="1"/>
    <col min="12552" max="12552" width="18.42578125" customWidth="1"/>
    <col min="12553" max="12553" width="14.5703125" customWidth="1"/>
    <col min="12786" max="12786" width="28.140625" customWidth="1"/>
    <col min="12787" max="12787" width="17.7109375" customWidth="1"/>
    <col min="12788" max="12788" width="6.85546875" customWidth="1"/>
    <col min="12789" max="12789" width="20.5703125" customWidth="1"/>
    <col min="12790" max="12790" width="9.140625" customWidth="1"/>
    <col min="12791" max="12791" width="18.42578125" customWidth="1"/>
    <col min="12793" max="12793" width="12.28515625" customWidth="1"/>
    <col min="12794" max="12794" width="16.140625" customWidth="1"/>
    <col min="12795" max="12796" width="12.28515625" customWidth="1"/>
    <col min="12797" max="12801" width="15.7109375" customWidth="1"/>
    <col min="12803" max="12803" width="12.140625" customWidth="1"/>
    <col min="12804" max="12804" width="14.7109375" customWidth="1"/>
    <col min="12805" max="12805" width="14.42578125" customWidth="1"/>
    <col min="12807" max="12807" width="15.7109375" customWidth="1"/>
    <col min="12808" max="12808" width="18.42578125" customWidth="1"/>
    <col min="12809" max="12809" width="14.5703125" customWidth="1"/>
    <col min="13042" max="13042" width="28.140625" customWidth="1"/>
    <col min="13043" max="13043" width="17.7109375" customWidth="1"/>
    <col min="13044" max="13044" width="6.85546875" customWidth="1"/>
    <col min="13045" max="13045" width="20.5703125" customWidth="1"/>
    <col min="13046" max="13046" width="9.140625" customWidth="1"/>
    <col min="13047" max="13047" width="18.42578125" customWidth="1"/>
    <col min="13049" max="13049" width="12.28515625" customWidth="1"/>
    <col min="13050" max="13050" width="16.140625" customWidth="1"/>
    <col min="13051" max="13052" width="12.28515625" customWidth="1"/>
    <col min="13053" max="13057" width="15.7109375" customWidth="1"/>
    <col min="13059" max="13059" width="12.140625" customWidth="1"/>
    <col min="13060" max="13060" width="14.7109375" customWidth="1"/>
    <col min="13061" max="13061" width="14.42578125" customWidth="1"/>
    <col min="13063" max="13063" width="15.7109375" customWidth="1"/>
    <col min="13064" max="13064" width="18.42578125" customWidth="1"/>
    <col min="13065" max="13065" width="14.5703125" customWidth="1"/>
    <col min="13298" max="13298" width="28.140625" customWidth="1"/>
    <col min="13299" max="13299" width="17.7109375" customWidth="1"/>
    <col min="13300" max="13300" width="6.85546875" customWidth="1"/>
    <col min="13301" max="13301" width="20.5703125" customWidth="1"/>
    <col min="13302" max="13302" width="9.140625" customWidth="1"/>
    <col min="13303" max="13303" width="18.42578125" customWidth="1"/>
    <col min="13305" max="13305" width="12.28515625" customWidth="1"/>
    <col min="13306" max="13306" width="16.140625" customWidth="1"/>
    <col min="13307" max="13308" width="12.28515625" customWidth="1"/>
    <col min="13309" max="13313" width="15.7109375" customWidth="1"/>
    <col min="13315" max="13315" width="12.140625" customWidth="1"/>
    <col min="13316" max="13316" width="14.7109375" customWidth="1"/>
    <col min="13317" max="13317" width="14.42578125" customWidth="1"/>
    <col min="13319" max="13319" width="15.7109375" customWidth="1"/>
    <col min="13320" max="13320" width="18.42578125" customWidth="1"/>
    <col min="13321" max="13321" width="14.5703125" customWidth="1"/>
    <col min="13554" max="13554" width="28.140625" customWidth="1"/>
    <col min="13555" max="13555" width="17.7109375" customWidth="1"/>
    <col min="13556" max="13556" width="6.85546875" customWidth="1"/>
    <col min="13557" max="13557" width="20.5703125" customWidth="1"/>
    <col min="13558" max="13558" width="9.140625" customWidth="1"/>
    <col min="13559" max="13559" width="18.42578125" customWidth="1"/>
    <col min="13561" max="13561" width="12.28515625" customWidth="1"/>
    <col min="13562" max="13562" width="16.140625" customWidth="1"/>
    <col min="13563" max="13564" width="12.28515625" customWidth="1"/>
    <col min="13565" max="13569" width="15.7109375" customWidth="1"/>
    <col min="13571" max="13571" width="12.140625" customWidth="1"/>
    <col min="13572" max="13572" width="14.7109375" customWidth="1"/>
    <col min="13573" max="13573" width="14.42578125" customWidth="1"/>
    <col min="13575" max="13575" width="15.7109375" customWidth="1"/>
    <col min="13576" max="13576" width="18.42578125" customWidth="1"/>
    <col min="13577" max="13577" width="14.5703125" customWidth="1"/>
    <col min="13810" max="13810" width="28.140625" customWidth="1"/>
    <col min="13811" max="13811" width="17.7109375" customWidth="1"/>
    <col min="13812" max="13812" width="6.85546875" customWidth="1"/>
    <col min="13813" max="13813" width="20.5703125" customWidth="1"/>
    <col min="13814" max="13814" width="9.140625" customWidth="1"/>
    <col min="13815" max="13815" width="18.42578125" customWidth="1"/>
    <col min="13817" max="13817" width="12.28515625" customWidth="1"/>
    <col min="13818" max="13818" width="16.140625" customWidth="1"/>
    <col min="13819" max="13820" width="12.28515625" customWidth="1"/>
    <col min="13821" max="13825" width="15.7109375" customWidth="1"/>
    <col min="13827" max="13827" width="12.140625" customWidth="1"/>
    <col min="13828" max="13828" width="14.7109375" customWidth="1"/>
    <col min="13829" max="13829" width="14.42578125" customWidth="1"/>
    <col min="13831" max="13831" width="15.7109375" customWidth="1"/>
    <col min="13832" max="13832" width="18.42578125" customWidth="1"/>
    <col min="13833" max="13833" width="14.5703125" customWidth="1"/>
    <col min="14066" max="14066" width="28.140625" customWidth="1"/>
    <col min="14067" max="14067" width="17.7109375" customWidth="1"/>
    <col min="14068" max="14068" width="6.85546875" customWidth="1"/>
    <col min="14069" max="14069" width="20.5703125" customWidth="1"/>
    <col min="14070" max="14070" width="9.140625" customWidth="1"/>
    <col min="14071" max="14071" width="18.42578125" customWidth="1"/>
    <col min="14073" max="14073" width="12.28515625" customWidth="1"/>
    <col min="14074" max="14074" width="16.140625" customWidth="1"/>
    <col min="14075" max="14076" width="12.28515625" customWidth="1"/>
    <col min="14077" max="14081" width="15.7109375" customWidth="1"/>
    <col min="14083" max="14083" width="12.140625" customWidth="1"/>
    <col min="14084" max="14084" width="14.7109375" customWidth="1"/>
    <col min="14085" max="14085" width="14.42578125" customWidth="1"/>
    <col min="14087" max="14087" width="15.7109375" customWidth="1"/>
    <col min="14088" max="14088" width="18.42578125" customWidth="1"/>
    <col min="14089" max="14089" width="14.5703125" customWidth="1"/>
    <col min="14322" max="14322" width="28.140625" customWidth="1"/>
    <col min="14323" max="14323" width="17.7109375" customWidth="1"/>
    <col min="14324" max="14324" width="6.85546875" customWidth="1"/>
    <col min="14325" max="14325" width="20.5703125" customWidth="1"/>
    <col min="14326" max="14326" width="9.140625" customWidth="1"/>
    <col min="14327" max="14327" width="18.42578125" customWidth="1"/>
    <col min="14329" max="14329" width="12.28515625" customWidth="1"/>
    <col min="14330" max="14330" width="16.140625" customWidth="1"/>
    <col min="14331" max="14332" width="12.28515625" customWidth="1"/>
    <col min="14333" max="14337" width="15.7109375" customWidth="1"/>
    <col min="14339" max="14339" width="12.140625" customWidth="1"/>
    <col min="14340" max="14340" width="14.7109375" customWidth="1"/>
    <col min="14341" max="14341" width="14.42578125" customWidth="1"/>
    <col min="14343" max="14343" width="15.7109375" customWidth="1"/>
    <col min="14344" max="14344" width="18.42578125" customWidth="1"/>
    <col min="14345" max="14345" width="14.5703125" customWidth="1"/>
    <col min="14578" max="14578" width="28.140625" customWidth="1"/>
    <col min="14579" max="14579" width="17.7109375" customWidth="1"/>
    <col min="14580" max="14580" width="6.85546875" customWidth="1"/>
    <col min="14581" max="14581" width="20.5703125" customWidth="1"/>
    <col min="14582" max="14582" width="9.140625" customWidth="1"/>
    <col min="14583" max="14583" width="18.42578125" customWidth="1"/>
    <col min="14585" max="14585" width="12.28515625" customWidth="1"/>
    <col min="14586" max="14586" width="16.140625" customWidth="1"/>
    <col min="14587" max="14588" width="12.28515625" customWidth="1"/>
    <col min="14589" max="14593" width="15.7109375" customWidth="1"/>
    <col min="14595" max="14595" width="12.140625" customWidth="1"/>
    <col min="14596" max="14596" width="14.7109375" customWidth="1"/>
    <col min="14597" max="14597" width="14.42578125" customWidth="1"/>
    <col min="14599" max="14599" width="15.7109375" customWidth="1"/>
    <col min="14600" max="14600" width="18.42578125" customWidth="1"/>
    <col min="14601" max="14601" width="14.5703125" customWidth="1"/>
    <col min="14834" max="14834" width="28.140625" customWidth="1"/>
    <col min="14835" max="14835" width="17.7109375" customWidth="1"/>
    <col min="14836" max="14836" width="6.85546875" customWidth="1"/>
    <col min="14837" max="14837" width="20.5703125" customWidth="1"/>
    <col min="14838" max="14838" width="9.140625" customWidth="1"/>
    <col min="14839" max="14839" width="18.42578125" customWidth="1"/>
    <col min="14841" max="14841" width="12.28515625" customWidth="1"/>
    <col min="14842" max="14842" width="16.140625" customWidth="1"/>
    <col min="14843" max="14844" width="12.28515625" customWidth="1"/>
    <col min="14845" max="14849" width="15.7109375" customWidth="1"/>
    <col min="14851" max="14851" width="12.140625" customWidth="1"/>
    <col min="14852" max="14852" width="14.7109375" customWidth="1"/>
    <col min="14853" max="14853" width="14.42578125" customWidth="1"/>
    <col min="14855" max="14855" width="15.7109375" customWidth="1"/>
    <col min="14856" max="14856" width="18.42578125" customWidth="1"/>
    <col min="14857" max="14857" width="14.5703125" customWidth="1"/>
    <col min="15090" max="15090" width="28.140625" customWidth="1"/>
    <col min="15091" max="15091" width="17.7109375" customWidth="1"/>
    <col min="15092" max="15092" width="6.85546875" customWidth="1"/>
    <col min="15093" max="15093" width="20.5703125" customWidth="1"/>
    <col min="15094" max="15094" width="9.140625" customWidth="1"/>
    <col min="15095" max="15095" width="18.42578125" customWidth="1"/>
    <col min="15097" max="15097" width="12.28515625" customWidth="1"/>
    <col min="15098" max="15098" width="16.140625" customWidth="1"/>
    <col min="15099" max="15100" width="12.28515625" customWidth="1"/>
    <col min="15101" max="15105" width="15.7109375" customWidth="1"/>
    <col min="15107" max="15107" width="12.140625" customWidth="1"/>
    <col min="15108" max="15108" width="14.7109375" customWidth="1"/>
    <col min="15109" max="15109" width="14.42578125" customWidth="1"/>
    <col min="15111" max="15111" width="15.7109375" customWidth="1"/>
    <col min="15112" max="15112" width="18.42578125" customWidth="1"/>
    <col min="15113" max="15113" width="14.5703125" customWidth="1"/>
    <col min="15346" max="15346" width="28.140625" customWidth="1"/>
    <col min="15347" max="15347" width="17.7109375" customWidth="1"/>
    <col min="15348" max="15348" width="6.85546875" customWidth="1"/>
    <col min="15349" max="15349" width="20.5703125" customWidth="1"/>
    <col min="15350" max="15350" width="9.140625" customWidth="1"/>
    <col min="15351" max="15351" width="18.42578125" customWidth="1"/>
    <col min="15353" max="15353" width="12.28515625" customWidth="1"/>
    <col min="15354" max="15354" width="16.140625" customWidth="1"/>
    <col min="15355" max="15356" width="12.28515625" customWidth="1"/>
    <col min="15357" max="15361" width="15.7109375" customWidth="1"/>
    <col min="15363" max="15363" width="12.140625" customWidth="1"/>
    <col min="15364" max="15364" width="14.7109375" customWidth="1"/>
    <col min="15365" max="15365" width="14.42578125" customWidth="1"/>
    <col min="15367" max="15367" width="15.7109375" customWidth="1"/>
    <col min="15368" max="15368" width="18.42578125" customWidth="1"/>
    <col min="15369" max="15369" width="14.5703125" customWidth="1"/>
    <col min="15602" max="15602" width="28.140625" customWidth="1"/>
    <col min="15603" max="15603" width="17.7109375" customWidth="1"/>
    <col min="15604" max="15604" width="6.85546875" customWidth="1"/>
    <col min="15605" max="15605" width="20.5703125" customWidth="1"/>
    <col min="15606" max="15606" width="9.140625" customWidth="1"/>
    <col min="15607" max="15607" width="18.42578125" customWidth="1"/>
    <col min="15609" max="15609" width="12.28515625" customWidth="1"/>
    <col min="15610" max="15610" width="16.140625" customWidth="1"/>
    <col min="15611" max="15612" width="12.28515625" customWidth="1"/>
    <col min="15613" max="15617" width="15.7109375" customWidth="1"/>
    <col min="15619" max="15619" width="12.140625" customWidth="1"/>
    <col min="15620" max="15620" width="14.7109375" customWidth="1"/>
    <col min="15621" max="15621" width="14.42578125" customWidth="1"/>
    <col min="15623" max="15623" width="15.7109375" customWidth="1"/>
    <col min="15624" max="15624" width="18.42578125" customWidth="1"/>
    <col min="15625" max="15625" width="14.5703125" customWidth="1"/>
    <col min="15858" max="15858" width="28.140625" customWidth="1"/>
    <col min="15859" max="15859" width="17.7109375" customWidth="1"/>
    <col min="15860" max="15860" width="6.85546875" customWidth="1"/>
    <col min="15861" max="15861" width="20.5703125" customWidth="1"/>
    <col min="15862" max="15862" width="9.140625" customWidth="1"/>
    <col min="15863" max="15863" width="18.42578125" customWidth="1"/>
    <col min="15865" max="15865" width="12.28515625" customWidth="1"/>
    <col min="15866" max="15866" width="16.140625" customWidth="1"/>
    <col min="15867" max="15868" width="12.28515625" customWidth="1"/>
    <col min="15869" max="15873" width="15.7109375" customWidth="1"/>
    <col min="15875" max="15875" width="12.140625" customWidth="1"/>
    <col min="15876" max="15876" width="14.7109375" customWidth="1"/>
    <col min="15877" max="15877" width="14.42578125" customWidth="1"/>
    <col min="15879" max="15879" width="15.7109375" customWidth="1"/>
    <col min="15880" max="15880" width="18.42578125" customWidth="1"/>
    <col min="15881" max="15881" width="14.5703125" customWidth="1"/>
    <col min="16114" max="16114" width="28.140625" customWidth="1"/>
    <col min="16115" max="16115" width="17.7109375" customWidth="1"/>
    <col min="16116" max="16116" width="6.85546875" customWidth="1"/>
    <col min="16117" max="16117" width="20.5703125" customWidth="1"/>
    <col min="16118" max="16118" width="9.140625" customWidth="1"/>
    <col min="16119" max="16119" width="18.42578125" customWidth="1"/>
    <col min="16121" max="16121" width="12.28515625" customWidth="1"/>
    <col min="16122" max="16122" width="16.140625" customWidth="1"/>
    <col min="16123" max="16124" width="12.28515625" customWidth="1"/>
    <col min="16125" max="16129" width="15.7109375" customWidth="1"/>
    <col min="16131" max="16131" width="12.140625" customWidth="1"/>
    <col min="16132" max="16132" width="14.7109375" customWidth="1"/>
    <col min="16133" max="16133" width="14.42578125" customWidth="1"/>
    <col min="16135" max="16135" width="15.7109375" customWidth="1"/>
    <col min="16136" max="16136" width="18.42578125" customWidth="1"/>
    <col min="16137" max="16137" width="14.5703125" customWidth="1"/>
  </cols>
  <sheetData>
    <row r="1" spans="1:32" ht="39.75" customHeight="1" x14ac:dyDescent="0.3">
      <c r="A1" s="179" t="s">
        <v>115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39"/>
      <c r="R1" s="139"/>
      <c r="S1" s="139"/>
      <c r="T1" s="139"/>
      <c r="U1" s="139"/>
    </row>
    <row r="2" spans="1:32" ht="18" customHeight="1" thickBot="1" x14ac:dyDescent="0.3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45"/>
    </row>
    <row r="3" spans="1:32" ht="45" customHeight="1" x14ac:dyDescent="0.25">
      <c r="A3" s="184" t="s">
        <v>8</v>
      </c>
      <c r="B3" s="186" t="s">
        <v>0</v>
      </c>
      <c r="C3" s="188" t="s">
        <v>1</v>
      </c>
      <c r="D3" s="188" t="s">
        <v>29</v>
      </c>
      <c r="E3" s="188" t="s">
        <v>30</v>
      </c>
      <c r="F3" s="188" t="s">
        <v>31</v>
      </c>
      <c r="G3" s="188" t="s">
        <v>10</v>
      </c>
      <c r="H3" s="182" t="s">
        <v>9</v>
      </c>
      <c r="I3" s="183" t="s">
        <v>161</v>
      </c>
      <c r="J3" s="182" t="s">
        <v>124</v>
      </c>
      <c r="K3" s="183" t="s">
        <v>32</v>
      </c>
      <c r="L3" s="182" t="s">
        <v>116</v>
      </c>
      <c r="M3" s="182" t="s">
        <v>118</v>
      </c>
      <c r="N3" s="182" t="s">
        <v>33</v>
      </c>
      <c r="O3" s="182" t="s">
        <v>121</v>
      </c>
      <c r="P3" s="182"/>
      <c r="Q3" s="182" t="s">
        <v>120</v>
      </c>
      <c r="R3" s="182" t="s">
        <v>122</v>
      </c>
      <c r="S3" s="182" t="s">
        <v>123</v>
      </c>
      <c r="T3" s="182" t="s">
        <v>34</v>
      </c>
      <c r="U3" s="183" t="s">
        <v>152</v>
      </c>
    </row>
    <row r="4" spans="1:32" ht="30.75" customHeight="1" x14ac:dyDescent="0.25">
      <c r="A4" s="185"/>
      <c r="B4" s="187"/>
      <c r="C4" s="189"/>
      <c r="D4" s="189"/>
      <c r="E4" s="189"/>
      <c r="F4" s="189"/>
      <c r="G4" s="189"/>
      <c r="H4" s="182"/>
      <c r="I4" s="183"/>
      <c r="J4" s="182"/>
      <c r="K4" s="183"/>
      <c r="L4" s="182"/>
      <c r="M4" s="182"/>
      <c r="N4" s="182"/>
      <c r="O4" s="97" t="s">
        <v>35</v>
      </c>
      <c r="P4" s="97" t="s">
        <v>36</v>
      </c>
      <c r="Q4" s="182"/>
      <c r="R4" s="182"/>
      <c r="S4" s="182"/>
      <c r="T4" s="182"/>
      <c r="U4" s="183"/>
      <c r="W4" s="116"/>
      <c r="X4" s="121"/>
      <c r="Y4" s="116"/>
    </row>
    <row r="5" spans="1:32" ht="30" customHeight="1" x14ac:dyDescent="0.25">
      <c r="A5" s="191" t="s">
        <v>37</v>
      </c>
      <c r="B5" s="190" t="s">
        <v>38</v>
      </c>
      <c r="C5" s="27" t="s">
        <v>7</v>
      </c>
      <c r="D5" s="27" t="s">
        <v>39</v>
      </c>
      <c r="E5" s="27" t="s">
        <v>17</v>
      </c>
      <c r="F5" s="27">
        <v>6123</v>
      </c>
      <c r="G5" s="10">
        <v>29</v>
      </c>
      <c r="H5" s="5" t="s">
        <v>40</v>
      </c>
      <c r="I5" s="27"/>
      <c r="J5" s="27" t="s">
        <v>18</v>
      </c>
      <c r="K5" s="27">
        <v>4</v>
      </c>
      <c r="L5" s="98" t="s">
        <v>117</v>
      </c>
      <c r="M5" s="98">
        <v>26</v>
      </c>
      <c r="N5" s="27" t="s">
        <v>119</v>
      </c>
      <c r="O5" s="100" t="s">
        <v>101</v>
      </c>
      <c r="P5" s="100" t="s">
        <v>101</v>
      </c>
      <c r="Q5" s="11">
        <v>85.94</v>
      </c>
      <c r="R5" s="27" t="s">
        <v>19</v>
      </c>
      <c r="S5" s="123" t="s">
        <v>138</v>
      </c>
      <c r="T5" s="45">
        <v>9000</v>
      </c>
      <c r="U5" s="146"/>
    </row>
    <row r="6" spans="1:32" ht="26.1" customHeight="1" x14ac:dyDescent="0.25">
      <c r="A6" s="191"/>
      <c r="B6" s="190"/>
      <c r="C6" s="190" t="s">
        <v>7</v>
      </c>
      <c r="D6" s="190" t="s">
        <v>39</v>
      </c>
      <c r="E6" s="190" t="s">
        <v>17</v>
      </c>
      <c r="F6" s="190">
        <v>6123</v>
      </c>
      <c r="G6" s="203">
        <v>29</v>
      </c>
      <c r="H6" s="5" t="s">
        <v>41</v>
      </c>
      <c r="I6" s="190"/>
      <c r="J6" s="190" t="s">
        <v>13</v>
      </c>
      <c r="K6" s="190">
        <v>3</v>
      </c>
      <c r="L6" s="190" t="s">
        <v>117</v>
      </c>
      <c r="M6" s="181">
        <v>189</v>
      </c>
      <c r="N6" s="190" t="s">
        <v>42</v>
      </c>
      <c r="O6" s="100" t="s">
        <v>101</v>
      </c>
      <c r="P6" s="100" t="s">
        <v>101</v>
      </c>
      <c r="Q6" s="192">
        <v>426.08</v>
      </c>
      <c r="R6" s="190" t="s">
        <v>19</v>
      </c>
      <c r="S6" s="180" t="s">
        <v>138</v>
      </c>
      <c r="T6" s="200">
        <v>83000</v>
      </c>
      <c r="U6" s="146"/>
    </row>
    <row r="7" spans="1:32" x14ac:dyDescent="0.25">
      <c r="A7" s="191"/>
      <c r="B7" s="190"/>
      <c r="C7" s="190"/>
      <c r="D7" s="190"/>
      <c r="E7" s="190"/>
      <c r="F7" s="190"/>
      <c r="G7" s="203"/>
      <c r="H7" s="5">
        <v>100</v>
      </c>
      <c r="I7" s="190"/>
      <c r="J7" s="190"/>
      <c r="K7" s="190"/>
      <c r="L7" s="190"/>
      <c r="M7" s="193"/>
      <c r="N7" s="190"/>
      <c r="O7" s="100" t="s">
        <v>101</v>
      </c>
      <c r="P7" s="100" t="s">
        <v>101</v>
      </c>
      <c r="Q7" s="192"/>
      <c r="R7" s="190"/>
      <c r="S7" s="180"/>
      <c r="T7" s="200"/>
      <c r="U7" s="146"/>
    </row>
    <row r="8" spans="1:32" x14ac:dyDescent="0.25">
      <c r="A8" s="191"/>
      <c r="B8" s="190"/>
      <c r="C8" s="27" t="s">
        <v>7</v>
      </c>
      <c r="D8" s="27" t="s">
        <v>39</v>
      </c>
      <c r="E8" s="27" t="s">
        <v>17</v>
      </c>
      <c r="F8" s="27">
        <v>6123</v>
      </c>
      <c r="G8" s="10">
        <v>29</v>
      </c>
      <c r="H8" s="5" t="s">
        <v>43</v>
      </c>
      <c r="I8" s="27"/>
      <c r="J8" s="6" t="s">
        <v>18</v>
      </c>
      <c r="K8" s="27">
        <v>4</v>
      </c>
      <c r="L8" s="98" t="s">
        <v>117</v>
      </c>
      <c r="M8" s="99">
        <v>37</v>
      </c>
      <c r="N8" s="27" t="s">
        <v>44</v>
      </c>
      <c r="O8" s="100" t="s">
        <v>101</v>
      </c>
      <c r="P8" s="100" t="s">
        <v>101</v>
      </c>
      <c r="Q8" s="11">
        <v>122.3</v>
      </c>
      <c r="R8" s="27" t="s">
        <v>19</v>
      </c>
      <c r="S8" s="124" t="s">
        <v>138</v>
      </c>
      <c r="T8" s="45">
        <v>10000</v>
      </c>
      <c r="U8" s="146"/>
    </row>
    <row r="9" spans="1:32" ht="29.1" customHeight="1" x14ac:dyDescent="0.25">
      <c r="A9" s="191"/>
      <c r="B9" s="190"/>
      <c r="C9" s="190" t="s">
        <v>7</v>
      </c>
      <c r="D9" s="190" t="s">
        <v>39</v>
      </c>
      <c r="E9" s="190" t="s">
        <v>17</v>
      </c>
      <c r="F9" s="190">
        <v>6123</v>
      </c>
      <c r="G9" s="203">
        <v>29</v>
      </c>
      <c r="H9" s="5" t="s">
        <v>45</v>
      </c>
      <c r="I9" s="190"/>
      <c r="J9" s="202" t="s">
        <v>20</v>
      </c>
      <c r="K9" s="202">
        <v>3</v>
      </c>
      <c r="L9" s="218">
        <v>1990</v>
      </c>
      <c r="M9" s="181">
        <v>1990</v>
      </c>
      <c r="N9" s="190" t="s">
        <v>46</v>
      </c>
      <c r="O9" s="100" t="s">
        <v>101</v>
      </c>
      <c r="P9" s="100" t="s">
        <v>101</v>
      </c>
      <c r="Q9" s="192">
        <v>7297.34</v>
      </c>
      <c r="R9" s="190" t="s">
        <v>19</v>
      </c>
      <c r="S9" s="181" t="s">
        <v>138</v>
      </c>
      <c r="T9" s="200">
        <v>930000</v>
      </c>
      <c r="U9" s="146"/>
      <c r="W9" s="112"/>
    </row>
    <row r="10" spans="1:32" x14ac:dyDescent="0.25">
      <c r="A10" s="191"/>
      <c r="B10" s="190"/>
      <c r="C10" s="190"/>
      <c r="D10" s="190"/>
      <c r="E10" s="190"/>
      <c r="F10" s="190"/>
      <c r="G10" s="203"/>
      <c r="H10" s="5" t="s">
        <v>47</v>
      </c>
      <c r="I10" s="190"/>
      <c r="J10" s="202"/>
      <c r="K10" s="202"/>
      <c r="L10" s="218"/>
      <c r="M10" s="180"/>
      <c r="N10" s="190"/>
      <c r="O10" s="100" t="s">
        <v>101</v>
      </c>
      <c r="P10" s="100" t="s">
        <v>101</v>
      </c>
      <c r="Q10" s="192"/>
      <c r="R10" s="190"/>
      <c r="S10" s="180"/>
      <c r="T10" s="200"/>
      <c r="U10" s="146"/>
      <c r="W10" s="112"/>
      <c r="Y10" s="112"/>
    </row>
    <row r="11" spans="1:32" x14ac:dyDescent="0.25">
      <c r="A11" s="191"/>
      <c r="B11" s="190"/>
      <c r="C11" s="190"/>
      <c r="D11" s="190"/>
      <c r="E11" s="190"/>
      <c r="F11" s="190"/>
      <c r="G11" s="203"/>
      <c r="H11" s="5" t="s">
        <v>48</v>
      </c>
      <c r="I11" s="190"/>
      <c r="J11" s="202"/>
      <c r="K11" s="202"/>
      <c r="L11" s="218"/>
      <c r="M11" s="180"/>
      <c r="N11" s="190"/>
      <c r="O11" s="100" t="s">
        <v>101</v>
      </c>
      <c r="P11" s="100" t="s">
        <v>101</v>
      </c>
      <c r="Q11" s="192"/>
      <c r="R11" s="190"/>
      <c r="S11" s="180"/>
      <c r="T11" s="200"/>
      <c r="U11" s="146"/>
    </row>
    <row r="12" spans="1:32" x14ac:dyDescent="0.25">
      <c r="A12" s="191"/>
      <c r="B12" s="190"/>
      <c r="C12" s="190"/>
      <c r="D12" s="190"/>
      <c r="E12" s="190"/>
      <c r="F12" s="190"/>
      <c r="G12" s="203"/>
      <c r="H12" s="5" t="s">
        <v>49</v>
      </c>
      <c r="I12" s="190"/>
      <c r="J12" s="202"/>
      <c r="K12" s="202"/>
      <c r="L12" s="218"/>
      <c r="M12" s="193"/>
      <c r="N12" s="190"/>
      <c r="O12" s="100" t="s">
        <v>101</v>
      </c>
      <c r="P12" s="100" t="s">
        <v>101</v>
      </c>
      <c r="Q12" s="192"/>
      <c r="R12" s="190"/>
      <c r="S12" s="180"/>
      <c r="T12" s="200"/>
      <c r="U12" s="146"/>
    </row>
    <row r="13" spans="1:32" x14ac:dyDescent="0.25">
      <c r="A13" s="191"/>
      <c r="B13" s="190"/>
      <c r="C13" s="33" t="s">
        <v>7</v>
      </c>
      <c r="D13" s="33" t="s">
        <v>50</v>
      </c>
      <c r="E13" s="33" t="s">
        <v>21</v>
      </c>
      <c r="F13" s="33">
        <v>1</v>
      </c>
      <c r="G13" s="33">
        <v>29</v>
      </c>
      <c r="H13" s="33">
        <v>41</v>
      </c>
      <c r="I13" s="33" t="s">
        <v>52</v>
      </c>
      <c r="J13" s="110" t="s">
        <v>101</v>
      </c>
      <c r="K13" s="110" t="s">
        <v>101</v>
      </c>
      <c r="L13" s="35">
        <v>62</v>
      </c>
      <c r="M13" s="110" t="s">
        <v>101</v>
      </c>
      <c r="N13" s="110" t="s">
        <v>101</v>
      </c>
      <c r="O13" s="110" t="s">
        <v>101</v>
      </c>
      <c r="P13" s="110" t="s">
        <v>101</v>
      </c>
      <c r="Q13" s="100" t="s">
        <v>101</v>
      </c>
      <c r="R13" s="100" t="s">
        <v>101</v>
      </c>
      <c r="S13" s="171" t="s">
        <v>107</v>
      </c>
      <c r="T13" s="49" t="s">
        <v>162</v>
      </c>
      <c r="U13" s="172" t="s">
        <v>162</v>
      </c>
      <c r="V13" s="176"/>
      <c r="W13" s="173"/>
      <c r="X13" s="174"/>
      <c r="Y13" s="175"/>
      <c r="Z13" s="175"/>
      <c r="AA13" s="174"/>
      <c r="AB13" s="174"/>
      <c r="AC13" s="174"/>
      <c r="AD13" s="174"/>
      <c r="AE13" s="174"/>
      <c r="AF13" s="174"/>
    </row>
    <row r="14" spans="1:32" x14ac:dyDescent="0.25">
      <c r="A14" s="191"/>
      <c r="B14" s="190"/>
      <c r="C14" s="33" t="s">
        <v>7</v>
      </c>
      <c r="D14" s="33" t="s">
        <v>50</v>
      </c>
      <c r="E14" s="33" t="s">
        <v>21</v>
      </c>
      <c r="F14" s="33">
        <v>1</v>
      </c>
      <c r="G14" s="33">
        <v>29</v>
      </c>
      <c r="H14" s="33">
        <v>42</v>
      </c>
      <c r="I14" s="33" t="s">
        <v>52</v>
      </c>
      <c r="J14" s="110" t="s">
        <v>101</v>
      </c>
      <c r="K14" s="110" t="s">
        <v>101</v>
      </c>
      <c r="L14" s="35">
        <v>1100</v>
      </c>
      <c r="M14" s="110" t="s">
        <v>101</v>
      </c>
      <c r="N14" s="110" t="s">
        <v>101</v>
      </c>
      <c r="O14" s="110" t="s">
        <v>101</v>
      </c>
      <c r="P14" s="110" t="s">
        <v>101</v>
      </c>
      <c r="Q14" s="100" t="s">
        <v>101</v>
      </c>
      <c r="R14" s="100" t="s">
        <v>101</v>
      </c>
      <c r="S14" s="171" t="s">
        <v>107</v>
      </c>
      <c r="T14" s="49" t="s">
        <v>162</v>
      </c>
      <c r="U14" s="172" t="s">
        <v>162</v>
      </c>
      <c r="V14" s="176"/>
      <c r="W14" s="173"/>
      <c r="X14" s="174"/>
      <c r="Y14" s="175"/>
      <c r="Z14" s="175"/>
      <c r="AA14" s="174"/>
      <c r="AB14" s="174"/>
      <c r="AC14" s="174"/>
      <c r="AD14" s="174"/>
      <c r="AE14" s="174"/>
      <c r="AF14" s="174"/>
    </row>
    <row r="15" spans="1:32" x14ac:dyDescent="0.25">
      <c r="A15" s="191"/>
      <c r="B15" s="190"/>
      <c r="C15" s="33" t="s">
        <v>7</v>
      </c>
      <c r="D15" s="33" t="s">
        <v>50</v>
      </c>
      <c r="E15" s="33" t="s">
        <v>21</v>
      </c>
      <c r="F15" s="33">
        <v>1</v>
      </c>
      <c r="G15" s="33">
        <v>29</v>
      </c>
      <c r="H15" s="33">
        <v>43</v>
      </c>
      <c r="I15" s="33" t="s">
        <v>52</v>
      </c>
      <c r="J15" s="110" t="s">
        <v>101</v>
      </c>
      <c r="K15" s="110" t="s">
        <v>101</v>
      </c>
      <c r="L15" s="35">
        <v>1421</v>
      </c>
      <c r="M15" s="110" t="s">
        <v>101</v>
      </c>
      <c r="N15" s="110" t="s">
        <v>101</v>
      </c>
      <c r="O15" s="110" t="s">
        <v>101</v>
      </c>
      <c r="P15" s="110" t="s">
        <v>101</v>
      </c>
      <c r="Q15" s="100" t="s">
        <v>101</v>
      </c>
      <c r="R15" s="100" t="s">
        <v>101</v>
      </c>
      <c r="S15" s="171" t="s">
        <v>107</v>
      </c>
      <c r="T15" s="49" t="s">
        <v>162</v>
      </c>
      <c r="U15" s="172" t="s">
        <v>162</v>
      </c>
      <c r="V15" s="176"/>
      <c r="W15" s="173"/>
      <c r="X15" s="174"/>
      <c r="Y15" s="175"/>
      <c r="Z15" s="175"/>
      <c r="AA15" s="174"/>
      <c r="AB15" s="174"/>
      <c r="AC15" s="174"/>
      <c r="AD15" s="174"/>
      <c r="AE15" s="174"/>
      <c r="AF15" s="174"/>
    </row>
    <row r="16" spans="1:32" x14ac:dyDescent="0.25">
      <c r="A16" s="191"/>
      <c r="B16" s="190"/>
      <c r="C16" s="33" t="s">
        <v>7</v>
      </c>
      <c r="D16" s="33" t="s">
        <v>50</v>
      </c>
      <c r="E16" s="33" t="s">
        <v>21</v>
      </c>
      <c r="F16" s="33">
        <v>1</v>
      </c>
      <c r="G16" s="33">
        <v>29</v>
      </c>
      <c r="H16" s="33">
        <v>44</v>
      </c>
      <c r="I16" s="33" t="s">
        <v>52</v>
      </c>
      <c r="J16" s="110" t="s">
        <v>101</v>
      </c>
      <c r="K16" s="110" t="s">
        <v>101</v>
      </c>
      <c r="L16" s="35">
        <v>1956</v>
      </c>
      <c r="M16" s="110" t="s">
        <v>101</v>
      </c>
      <c r="N16" s="110" t="s">
        <v>101</v>
      </c>
      <c r="O16" s="110" t="s">
        <v>101</v>
      </c>
      <c r="P16" s="110" t="s">
        <v>101</v>
      </c>
      <c r="Q16" s="100" t="s">
        <v>101</v>
      </c>
      <c r="R16" s="100" t="s">
        <v>101</v>
      </c>
      <c r="S16" s="171" t="s">
        <v>107</v>
      </c>
      <c r="T16" s="49" t="s">
        <v>162</v>
      </c>
      <c r="U16" s="172" t="s">
        <v>162</v>
      </c>
      <c r="V16" s="176"/>
      <c r="W16" s="173"/>
      <c r="X16" s="174"/>
      <c r="Y16" s="175"/>
      <c r="Z16" s="175"/>
      <c r="AA16" s="174"/>
      <c r="AB16" s="174"/>
      <c r="AC16" s="174"/>
      <c r="AD16" s="174"/>
      <c r="AE16" s="174"/>
      <c r="AF16" s="174"/>
    </row>
    <row r="17" spans="1:32" x14ac:dyDescent="0.25">
      <c r="A17" s="191"/>
      <c r="B17" s="190"/>
      <c r="C17" s="33" t="s">
        <v>7</v>
      </c>
      <c r="D17" s="33" t="s">
        <v>50</v>
      </c>
      <c r="E17" s="33" t="s">
        <v>21</v>
      </c>
      <c r="F17" s="33">
        <v>1</v>
      </c>
      <c r="G17" s="33">
        <v>29</v>
      </c>
      <c r="H17" s="33">
        <v>78</v>
      </c>
      <c r="I17" s="33" t="s">
        <v>52</v>
      </c>
      <c r="J17" s="110" t="s">
        <v>101</v>
      </c>
      <c r="K17" s="110" t="s">
        <v>101</v>
      </c>
      <c r="L17" s="35">
        <v>14</v>
      </c>
      <c r="M17" s="110" t="s">
        <v>101</v>
      </c>
      <c r="N17" s="110" t="s">
        <v>101</v>
      </c>
      <c r="O17" s="110" t="s">
        <v>101</v>
      </c>
      <c r="P17" s="110" t="s">
        <v>101</v>
      </c>
      <c r="Q17" s="100" t="s">
        <v>101</v>
      </c>
      <c r="R17" s="100" t="s">
        <v>101</v>
      </c>
      <c r="S17" s="171" t="s">
        <v>107</v>
      </c>
      <c r="T17" s="49" t="s">
        <v>162</v>
      </c>
      <c r="U17" s="172" t="s">
        <v>162</v>
      </c>
      <c r="V17" s="176"/>
      <c r="W17" s="173"/>
      <c r="X17" s="174"/>
      <c r="Y17" s="175"/>
      <c r="Z17" s="175"/>
      <c r="AA17" s="174"/>
      <c r="AB17" s="174"/>
      <c r="AC17" s="174"/>
      <c r="AD17" s="174"/>
      <c r="AE17" s="174"/>
      <c r="AF17" s="174"/>
    </row>
    <row r="18" spans="1:32" ht="30" x14ac:dyDescent="0.25">
      <c r="A18" s="191"/>
      <c r="B18" s="190"/>
      <c r="C18" s="32" t="s">
        <v>7</v>
      </c>
      <c r="D18" s="32" t="s">
        <v>50</v>
      </c>
      <c r="E18" s="32" t="s">
        <v>21</v>
      </c>
      <c r="F18" s="32">
        <v>1</v>
      </c>
      <c r="G18" s="32">
        <v>29</v>
      </c>
      <c r="H18" s="32">
        <v>162</v>
      </c>
      <c r="I18" s="32" t="s">
        <v>52</v>
      </c>
      <c r="J18" s="110" t="s">
        <v>101</v>
      </c>
      <c r="K18" s="110" t="s">
        <v>101</v>
      </c>
      <c r="L18" s="35">
        <v>6745</v>
      </c>
      <c r="M18" s="110" t="s">
        <v>101</v>
      </c>
      <c r="N18" s="110" t="s">
        <v>101</v>
      </c>
      <c r="O18" s="110" t="s">
        <v>101</v>
      </c>
      <c r="P18" s="110" t="s">
        <v>101</v>
      </c>
      <c r="Q18" s="100" t="s">
        <v>101</v>
      </c>
      <c r="R18" s="100" t="s">
        <v>101</v>
      </c>
      <c r="S18" s="98" t="s">
        <v>107</v>
      </c>
      <c r="T18" s="178" t="s">
        <v>162</v>
      </c>
      <c r="U18" s="57" t="s">
        <v>158</v>
      </c>
    </row>
    <row r="19" spans="1:32" ht="30" x14ac:dyDescent="0.25">
      <c r="A19" s="191"/>
      <c r="B19" s="190"/>
      <c r="C19" s="32" t="s">
        <v>7</v>
      </c>
      <c r="D19" s="32" t="s">
        <v>50</v>
      </c>
      <c r="E19" s="32" t="s">
        <v>21</v>
      </c>
      <c r="F19" s="32">
        <v>1</v>
      </c>
      <c r="G19" s="32">
        <v>29</v>
      </c>
      <c r="H19" s="32">
        <v>163</v>
      </c>
      <c r="I19" s="32" t="s">
        <v>52</v>
      </c>
      <c r="J19" s="110" t="s">
        <v>101</v>
      </c>
      <c r="K19" s="110" t="s">
        <v>101</v>
      </c>
      <c r="L19" s="35">
        <v>32</v>
      </c>
      <c r="M19" s="110" t="s">
        <v>101</v>
      </c>
      <c r="N19" s="110" t="s">
        <v>101</v>
      </c>
      <c r="O19" s="110" t="s">
        <v>101</v>
      </c>
      <c r="P19" s="110" t="s">
        <v>101</v>
      </c>
      <c r="Q19" s="100" t="s">
        <v>101</v>
      </c>
      <c r="R19" s="100" t="s">
        <v>101</v>
      </c>
      <c r="S19" s="98" t="s">
        <v>107</v>
      </c>
      <c r="T19" s="178" t="s">
        <v>162</v>
      </c>
      <c r="U19" s="57" t="s">
        <v>158</v>
      </c>
    </row>
    <row r="20" spans="1:32" ht="30" x14ac:dyDescent="0.25">
      <c r="A20" s="191"/>
      <c r="B20" s="190"/>
      <c r="C20" s="32" t="s">
        <v>7</v>
      </c>
      <c r="D20" s="32" t="s">
        <v>50</v>
      </c>
      <c r="E20" s="32" t="s">
        <v>21</v>
      </c>
      <c r="F20" s="32">
        <v>1</v>
      </c>
      <c r="G20" s="32">
        <v>29</v>
      </c>
      <c r="H20" s="32">
        <v>164</v>
      </c>
      <c r="I20" s="32" t="s">
        <v>52</v>
      </c>
      <c r="J20" s="110" t="s">
        <v>101</v>
      </c>
      <c r="K20" s="110" t="s">
        <v>101</v>
      </c>
      <c r="L20" s="35">
        <v>4984</v>
      </c>
      <c r="M20" s="110" t="s">
        <v>101</v>
      </c>
      <c r="N20" s="110" t="s">
        <v>101</v>
      </c>
      <c r="O20" s="110" t="s">
        <v>101</v>
      </c>
      <c r="P20" s="110" t="s">
        <v>101</v>
      </c>
      <c r="Q20" s="100" t="s">
        <v>101</v>
      </c>
      <c r="R20" s="100" t="s">
        <v>101</v>
      </c>
      <c r="S20" s="98" t="s">
        <v>107</v>
      </c>
      <c r="T20" s="178" t="s">
        <v>162</v>
      </c>
      <c r="U20" s="57" t="s">
        <v>159</v>
      </c>
    </row>
    <row r="21" spans="1:32" ht="30" x14ac:dyDescent="0.25">
      <c r="A21" s="191"/>
      <c r="B21" s="190"/>
      <c r="C21" s="32" t="s">
        <v>7</v>
      </c>
      <c r="D21" s="32" t="s">
        <v>50</v>
      </c>
      <c r="E21" s="32" t="s">
        <v>21</v>
      </c>
      <c r="F21" s="32">
        <v>1</v>
      </c>
      <c r="G21" s="32">
        <v>29</v>
      </c>
      <c r="H21" s="32">
        <v>168</v>
      </c>
      <c r="I21" s="32" t="s">
        <v>52</v>
      </c>
      <c r="J21" s="100" t="s">
        <v>101</v>
      </c>
      <c r="K21" s="100" t="s">
        <v>101</v>
      </c>
      <c r="L21" s="35">
        <v>5058</v>
      </c>
      <c r="M21" s="100" t="s">
        <v>101</v>
      </c>
      <c r="N21" s="100" t="s">
        <v>101</v>
      </c>
      <c r="O21" s="100" t="s">
        <v>101</v>
      </c>
      <c r="P21" s="100" t="s">
        <v>101</v>
      </c>
      <c r="Q21" s="100" t="s">
        <v>101</v>
      </c>
      <c r="R21" s="100" t="s">
        <v>101</v>
      </c>
      <c r="S21" s="98" t="s">
        <v>107</v>
      </c>
      <c r="T21" s="178" t="s">
        <v>162</v>
      </c>
      <c r="U21" s="57" t="s">
        <v>157</v>
      </c>
    </row>
    <row r="22" spans="1:32" x14ac:dyDescent="0.25">
      <c r="A22" s="191"/>
      <c r="B22" s="190"/>
      <c r="C22" s="27" t="s">
        <v>7</v>
      </c>
      <c r="D22" s="27" t="s">
        <v>50</v>
      </c>
      <c r="E22" s="27" t="s">
        <v>21</v>
      </c>
      <c r="F22" s="27">
        <v>1007</v>
      </c>
      <c r="G22" s="10">
        <v>29</v>
      </c>
      <c r="H22" s="5">
        <v>37</v>
      </c>
      <c r="I22" s="144" t="s">
        <v>133</v>
      </c>
      <c r="J22" s="100" t="s">
        <v>101</v>
      </c>
      <c r="K22" s="110" t="s">
        <v>101</v>
      </c>
      <c r="L22" s="20">
        <v>17610</v>
      </c>
      <c r="M22" s="100" t="s">
        <v>101</v>
      </c>
      <c r="N22" s="100" t="s">
        <v>101</v>
      </c>
      <c r="O22" s="27">
        <v>72.760000000000005</v>
      </c>
      <c r="P22" s="27">
        <v>31.83</v>
      </c>
      <c r="Q22" s="100" t="s">
        <v>101</v>
      </c>
      <c r="R22" s="100" t="s">
        <v>101</v>
      </c>
      <c r="S22" s="98" t="s">
        <v>107</v>
      </c>
      <c r="T22" s="50">
        <v>32578.499999999996</v>
      </c>
      <c r="U22" s="148"/>
      <c r="V22" s="113"/>
      <c r="W22" s="113"/>
    </row>
    <row r="23" spans="1:32" x14ac:dyDescent="0.25">
      <c r="A23" s="191"/>
      <c r="B23" s="190"/>
      <c r="C23" s="27" t="s">
        <v>7</v>
      </c>
      <c r="D23" s="27" t="s">
        <v>50</v>
      </c>
      <c r="E23" s="27" t="s">
        <v>21</v>
      </c>
      <c r="F23" s="27">
        <v>1007</v>
      </c>
      <c r="G23" s="10">
        <v>29</v>
      </c>
      <c r="H23" s="5">
        <v>38</v>
      </c>
      <c r="I23" s="51" t="s">
        <v>132</v>
      </c>
      <c r="J23" s="100" t="s">
        <v>101</v>
      </c>
      <c r="K23" s="110" t="s">
        <v>101</v>
      </c>
      <c r="L23" s="20">
        <v>5690</v>
      </c>
      <c r="M23" s="100" t="s">
        <v>101</v>
      </c>
      <c r="N23" s="100" t="s">
        <v>101</v>
      </c>
      <c r="O23" s="27">
        <v>60.24</v>
      </c>
      <c r="P23" s="27">
        <v>55.83</v>
      </c>
      <c r="Q23" s="100" t="s">
        <v>101</v>
      </c>
      <c r="R23" s="100" t="s">
        <v>101</v>
      </c>
      <c r="S23" s="98" t="s">
        <v>107</v>
      </c>
      <c r="T23" s="50">
        <v>12233.499999999998</v>
      </c>
      <c r="U23" s="147"/>
      <c r="V23" s="113"/>
      <c r="W23" s="113"/>
    </row>
    <row r="24" spans="1:32" x14ac:dyDescent="0.25">
      <c r="A24" s="191"/>
      <c r="B24" s="190"/>
      <c r="C24" s="27" t="s">
        <v>7</v>
      </c>
      <c r="D24" s="27" t="s">
        <v>50</v>
      </c>
      <c r="E24" s="27" t="s">
        <v>21</v>
      </c>
      <c r="F24" s="27">
        <v>1007</v>
      </c>
      <c r="G24" s="10">
        <v>29</v>
      </c>
      <c r="H24" s="5">
        <v>39</v>
      </c>
      <c r="I24" s="51" t="s">
        <v>134</v>
      </c>
      <c r="J24" s="100" t="s">
        <v>101</v>
      </c>
      <c r="K24" s="110" t="s">
        <v>101</v>
      </c>
      <c r="L24" s="20">
        <v>3590</v>
      </c>
      <c r="M24" s="100" t="s">
        <v>101</v>
      </c>
      <c r="N24" s="100" t="s">
        <v>101</v>
      </c>
      <c r="O24" s="27">
        <v>13.91</v>
      </c>
      <c r="P24" s="27">
        <v>12.98</v>
      </c>
      <c r="Q24" s="100" t="s">
        <v>101</v>
      </c>
      <c r="R24" s="100" t="s">
        <v>101</v>
      </c>
      <c r="S24" s="98" t="s">
        <v>107</v>
      </c>
      <c r="T24" s="50">
        <v>7718.5</v>
      </c>
      <c r="U24" s="149"/>
      <c r="V24" s="113"/>
      <c r="W24" s="113"/>
    </row>
    <row r="25" spans="1:32" s="12" customFormat="1" ht="15.75" x14ac:dyDescent="0.25">
      <c r="A25" s="61" t="s">
        <v>3</v>
      </c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4">
        <f>SUM(L5:L24)</f>
        <v>50252</v>
      </c>
      <c r="M25" s="64"/>
      <c r="N25" s="61"/>
      <c r="O25" s="61">
        <f>SUM(O5:O24)</f>
        <v>146.91</v>
      </c>
      <c r="P25" s="61">
        <f>SUM(P5:P24)</f>
        <v>100.64</v>
      </c>
      <c r="Q25" s="61">
        <f>SUM(Q5:Q24)</f>
        <v>7931.66</v>
      </c>
      <c r="R25" s="61"/>
      <c r="S25" s="61"/>
      <c r="T25" s="65">
        <f>SUM(T5:T24)</f>
        <v>1084530.5</v>
      </c>
      <c r="U25" s="62"/>
    </row>
    <row r="26" spans="1:32" s="12" customFormat="1" ht="35.25" customHeight="1" x14ac:dyDescent="0.25">
      <c r="A26" s="191" t="s">
        <v>53</v>
      </c>
      <c r="B26" s="181" t="s">
        <v>54</v>
      </c>
      <c r="C26" s="27" t="s">
        <v>7</v>
      </c>
      <c r="D26" s="27" t="s">
        <v>55</v>
      </c>
      <c r="E26" s="27" t="s">
        <v>17</v>
      </c>
      <c r="F26" s="100" t="s">
        <v>101</v>
      </c>
      <c r="G26" s="2">
        <v>50</v>
      </c>
      <c r="H26" s="18">
        <v>14</v>
      </c>
      <c r="I26" s="32" t="s">
        <v>39</v>
      </c>
      <c r="J26" s="18" t="s">
        <v>14</v>
      </c>
      <c r="K26" s="100" t="s">
        <v>101</v>
      </c>
      <c r="L26" s="98" t="s">
        <v>117</v>
      </c>
      <c r="M26" s="100" t="s">
        <v>101</v>
      </c>
      <c r="N26" s="98" t="s">
        <v>117</v>
      </c>
      <c r="O26" s="100" t="s">
        <v>101</v>
      </c>
      <c r="P26" s="98" t="s">
        <v>117</v>
      </c>
      <c r="Q26" s="1">
        <v>3000</v>
      </c>
      <c r="R26" s="161" t="s">
        <v>109</v>
      </c>
      <c r="S26" s="136" t="s">
        <v>106</v>
      </c>
      <c r="T26" s="45">
        <v>395275</v>
      </c>
      <c r="U26" s="153"/>
      <c r="W26" s="111"/>
      <c r="X26" s="127"/>
      <c r="Y26" s="117"/>
    </row>
    <row r="27" spans="1:32" s="12" customFormat="1" ht="42.6" customHeight="1" x14ac:dyDescent="0.25">
      <c r="A27" s="191"/>
      <c r="B27" s="180"/>
      <c r="C27" s="27" t="s">
        <v>7</v>
      </c>
      <c r="D27" s="27" t="s">
        <v>55</v>
      </c>
      <c r="E27" s="27" t="s">
        <v>17</v>
      </c>
      <c r="F27" s="100" t="s">
        <v>101</v>
      </c>
      <c r="G27" s="2">
        <v>50</v>
      </c>
      <c r="H27" s="18">
        <v>15</v>
      </c>
      <c r="I27" s="18" t="s">
        <v>39</v>
      </c>
      <c r="J27" s="18" t="s">
        <v>14</v>
      </c>
      <c r="K27" s="100" t="s">
        <v>101</v>
      </c>
      <c r="L27" s="98" t="s">
        <v>117</v>
      </c>
      <c r="M27" s="98" t="s">
        <v>117</v>
      </c>
      <c r="N27" s="98" t="s">
        <v>117</v>
      </c>
      <c r="O27" s="100" t="s">
        <v>101</v>
      </c>
      <c r="P27" s="98" t="s">
        <v>117</v>
      </c>
      <c r="Q27" s="1">
        <v>12870</v>
      </c>
      <c r="R27" s="144" t="s">
        <v>110</v>
      </c>
      <c r="S27" s="136" t="s">
        <v>106</v>
      </c>
      <c r="T27" s="45">
        <v>1130152</v>
      </c>
      <c r="U27" s="153"/>
      <c r="W27" s="111"/>
      <c r="X27" s="127"/>
      <c r="Y27" s="117"/>
    </row>
    <row r="28" spans="1:32" s="12" customFormat="1" ht="31.5" customHeight="1" x14ac:dyDescent="0.25">
      <c r="A28" s="191"/>
      <c r="B28" s="180"/>
      <c r="C28" s="27" t="s">
        <v>7</v>
      </c>
      <c r="D28" s="27" t="s">
        <v>55</v>
      </c>
      <c r="E28" s="27" t="s">
        <v>17</v>
      </c>
      <c r="F28" s="100" t="s">
        <v>101</v>
      </c>
      <c r="G28" s="2">
        <v>50</v>
      </c>
      <c r="H28" s="18">
        <v>23</v>
      </c>
      <c r="I28" s="32" t="s">
        <v>39</v>
      </c>
      <c r="J28" s="18" t="s">
        <v>14</v>
      </c>
      <c r="K28" s="100" t="s">
        <v>101</v>
      </c>
      <c r="L28" s="98" t="s">
        <v>117</v>
      </c>
      <c r="M28" s="98" t="s">
        <v>117</v>
      </c>
      <c r="N28" s="98" t="s">
        <v>117</v>
      </c>
      <c r="O28" s="100" t="s">
        <v>101</v>
      </c>
      <c r="P28" s="98" t="s">
        <v>117</v>
      </c>
      <c r="Q28" s="1">
        <v>57</v>
      </c>
      <c r="R28" s="144" t="s">
        <v>113</v>
      </c>
      <c r="S28" s="136" t="s">
        <v>106</v>
      </c>
      <c r="T28" s="162">
        <v>0</v>
      </c>
      <c r="U28" s="46"/>
      <c r="W28" s="111"/>
      <c r="X28" s="127"/>
      <c r="Y28" s="117"/>
    </row>
    <row r="29" spans="1:32" s="12" customFormat="1" ht="31.5" customHeight="1" x14ac:dyDescent="0.25">
      <c r="A29" s="191"/>
      <c r="B29" s="180"/>
      <c r="C29" s="27" t="s">
        <v>7</v>
      </c>
      <c r="D29" s="27" t="s">
        <v>55</v>
      </c>
      <c r="E29" s="27" t="s">
        <v>17</v>
      </c>
      <c r="F29" s="100" t="s">
        <v>101</v>
      </c>
      <c r="G29" s="2">
        <v>50</v>
      </c>
      <c r="H29" s="18">
        <v>25</v>
      </c>
      <c r="I29" s="18" t="s">
        <v>39</v>
      </c>
      <c r="J29" s="18" t="s">
        <v>14</v>
      </c>
      <c r="K29" s="100" t="s">
        <v>101</v>
      </c>
      <c r="L29" s="98" t="s">
        <v>117</v>
      </c>
      <c r="M29" s="98" t="s">
        <v>117</v>
      </c>
      <c r="N29" s="98" t="s">
        <v>117</v>
      </c>
      <c r="O29" s="100" t="s">
        <v>101</v>
      </c>
      <c r="P29" s="98" t="s">
        <v>117</v>
      </c>
      <c r="Q29" s="1">
        <v>78</v>
      </c>
      <c r="R29" s="144" t="s">
        <v>112</v>
      </c>
      <c r="S29" s="136" t="s">
        <v>106</v>
      </c>
      <c r="T29" s="45">
        <v>10082</v>
      </c>
      <c r="U29" s="46"/>
      <c r="W29" s="111"/>
      <c r="X29" s="127"/>
      <c r="Y29" s="117"/>
    </row>
    <row r="30" spans="1:32" s="12" customFormat="1" x14ac:dyDescent="0.25">
      <c r="A30" s="191"/>
      <c r="B30" s="180"/>
      <c r="C30" s="27" t="s">
        <v>7</v>
      </c>
      <c r="D30" s="27" t="s">
        <v>55</v>
      </c>
      <c r="E30" s="27" t="s">
        <v>17</v>
      </c>
      <c r="F30" s="100" t="s">
        <v>101</v>
      </c>
      <c r="G30" s="47">
        <v>50</v>
      </c>
      <c r="H30" s="47">
        <v>30</v>
      </c>
      <c r="I30" s="18" t="s">
        <v>111</v>
      </c>
      <c r="J30" s="98" t="s">
        <v>117</v>
      </c>
      <c r="K30" s="100" t="s">
        <v>101</v>
      </c>
      <c r="L30" s="98" t="s">
        <v>117</v>
      </c>
      <c r="M30" s="98" t="s">
        <v>117</v>
      </c>
      <c r="N30" s="98" t="s">
        <v>117</v>
      </c>
      <c r="O30" s="100" t="s">
        <v>101</v>
      </c>
      <c r="P30" s="98" t="s">
        <v>117</v>
      </c>
      <c r="Q30" s="98" t="s">
        <v>117</v>
      </c>
      <c r="R30" s="98" t="s">
        <v>117</v>
      </c>
      <c r="S30" s="98" t="s">
        <v>107</v>
      </c>
      <c r="T30" s="162">
        <v>0</v>
      </c>
      <c r="U30" s="46"/>
      <c r="W30" s="168">
        <f>SUM(T26:T29)</f>
        <v>1535509</v>
      </c>
    </row>
    <row r="31" spans="1:32" s="12" customFormat="1" x14ac:dyDescent="0.25">
      <c r="A31" s="191"/>
      <c r="B31" s="180"/>
      <c r="C31" s="167" t="s">
        <v>7</v>
      </c>
      <c r="D31" s="33" t="s">
        <v>55</v>
      </c>
      <c r="E31" s="33" t="s">
        <v>21</v>
      </c>
      <c r="F31" s="33">
        <v>5361</v>
      </c>
      <c r="G31" s="2">
        <v>50</v>
      </c>
      <c r="H31" s="18">
        <v>14</v>
      </c>
      <c r="I31" s="32" t="s">
        <v>163</v>
      </c>
      <c r="J31" s="100" t="s">
        <v>101</v>
      </c>
      <c r="K31" s="100" t="s">
        <v>101</v>
      </c>
      <c r="L31" s="20">
        <v>250</v>
      </c>
      <c r="M31" s="98" t="s">
        <v>117</v>
      </c>
      <c r="N31" s="98" t="s">
        <v>117</v>
      </c>
      <c r="O31" s="100" t="s">
        <v>101</v>
      </c>
      <c r="P31" s="98" t="s">
        <v>117</v>
      </c>
      <c r="Q31" s="98" t="s">
        <v>117</v>
      </c>
      <c r="R31" s="98" t="s">
        <v>117</v>
      </c>
      <c r="S31" s="98" t="s">
        <v>107</v>
      </c>
      <c r="T31" s="49" t="s">
        <v>162</v>
      </c>
      <c r="U31" s="177"/>
      <c r="W31" s="168"/>
    </row>
    <row r="32" spans="1:32" s="12" customFormat="1" x14ac:dyDescent="0.25">
      <c r="A32" s="191"/>
      <c r="B32" s="180"/>
      <c r="C32" s="167" t="s">
        <v>7</v>
      </c>
      <c r="D32" s="33" t="s">
        <v>55</v>
      </c>
      <c r="E32" s="33" t="s">
        <v>21</v>
      </c>
      <c r="F32" s="33">
        <v>5361</v>
      </c>
      <c r="G32" s="2">
        <v>50</v>
      </c>
      <c r="H32" s="18">
        <v>15</v>
      </c>
      <c r="I32" s="32" t="s">
        <v>163</v>
      </c>
      <c r="J32" s="100" t="s">
        <v>101</v>
      </c>
      <c r="K32" s="100" t="s">
        <v>101</v>
      </c>
      <c r="L32" s="20">
        <v>660</v>
      </c>
      <c r="M32" s="98" t="s">
        <v>117</v>
      </c>
      <c r="N32" s="98" t="s">
        <v>117</v>
      </c>
      <c r="O32" s="100" t="s">
        <v>101</v>
      </c>
      <c r="P32" s="98" t="s">
        <v>117</v>
      </c>
      <c r="Q32" s="98" t="s">
        <v>117</v>
      </c>
      <c r="R32" s="98" t="s">
        <v>117</v>
      </c>
      <c r="S32" s="98" t="s">
        <v>107</v>
      </c>
      <c r="T32" s="49" t="s">
        <v>162</v>
      </c>
      <c r="U32" s="177"/>
      <c r="W32" s="168"/>
    </row>
    <row r="33" spans="1:23" s="12" customFormat="1" x14ac:dyDescent="0.25">
      <c r="A33" s="191"/>
      <c r="B33" s="180"/>
      <c r="C33" s="167" t="s">
        <v>7</v>
      </c>
      <c r="D33" s="33" t="s">
        <v>55</v>
      </c>
      <c r="E33" s="33" t="s">
        <v>21</v>
      </c>
      <c r="F33" s="33">
        <v>5361</v>
      </c>
      <c r="G33" s="2">
        <v>50</v>
      </c>
      <c r="H33" s="18">
        <v>23</v>
      </c>
      <c r="I33" s="32" t="s">
        <v>163</v>
      </c>
      <c r="J33" s="100" t="s">
        <v>101</v>
      </c>
      <c r="K33" s="100" t="s">
        <v>101</v>
      </c>
      <c r="L33" s="20">
        <v>210</v>
      </c>
      <c r="M33" s="98" t="s">
        <v>117</v>
      </c>
      <c r="N33" s="98" t="s">
        <v>117</v>
      </c>
      <c r="O33" s="100" t="s">
        <v>101</v>
      </c>
      <c r="P33" s="98" t="s">
        <v>117</v>
      </c>
      <c r="Q33" s="98" t="s">
        <v>117</v>
      </c>
      <c r="R33" s="98" t="s">
        <v>117</v>
      </c>
      <c r="S33" s="98" t="s">
        <v>107</v>
      </c>
      <c r="T33" s="49" t="s">
        <v>162</v>
      </c>
      <c r="U33" s="177"/>
      <c r="W33" s="168"/>
    </row>
    <row r="34" spans="1:23" s="12" customFormat="1" x14ac:dyDescent="0.25">
      <c r="A34" s="191"/>
      <c r="B34" s="180"/>
      <c r="C34" s="167" t="s">
        <v>7</v>
      </c>
      <c r="D34" s="33" t="s">
        <v>55</v>
      </c>
      <c r="E34" s="33" t="s">
        <v>21</v>
      </c>
      <c r="F34" s="33">
        <v>5361</v>
      </c>
      <c r="G34" s="2">
        <v>50</v>
      </c>
      <c r="H34" s="18">
        <v>25</v>
      </c>
      <c r="I34" s="32" t="s">
        <v>163</v>
      </c>
      <c r="J34" s="100" t="s">
        <v>101</v>
      </c>
      <c r="K34" s="100" t="s">
        <v>101</v>
      </c>
      <c r="L34" s="20">
        <v>28</v>
      </c>
      <c r="M34" s="98" t="s">
        <v>117</v>
      </c>
      <c r="N34" s="98" t="s">
        <v>117</v>
      </c>
      <c r="O34" s="100" t="s">
        <v>101</v>
      </c>
      <c r="P34" s="98" t="s">
        <v>117</v>
      </c>
      <c r="Q34" s="98" t="s">
        <v>117</v>
      </c>
      <c r="R34" s="98" t="s">
        <v>117</v>
      </c>
      <c r="S34" s="98" t="s">
        <v>107</v>
      </c>
      <c r="T34" s="49" t="s">
        <v>162</v>
      </c>
      <c r="U34" s="177"/>
      <c r="W34" s="168"/>
    </row>
    <row r="35" spans="1:23" ht="15" customHeight="1" x14ac:dyDescent="0.25">
      <c r="A35" s="191"/>
      <c r="B35" s="180"/>
      <c r="C35" s="27" t="s">
        <v>7</v>
      </c>
      <c r="D35" s="27" t="s">
        <v>50</v>
      </c>
      <c r="E35" s="27" t="s">
        <v>21</v>
      </c>
      <c r="F35" s="27">
        <v>7385</v>
      </c>
      <c r="G35" s="27">
        <v>50</v>
      </c>
      <c r="H35" s="27">
        <v>11</v>
      </c>
      <c r="I35" s="51" t="s">
        <v>141</v>
      </c>
      <c r="J35" s="100" t="s">
        <v>101</v>
      </c>
      <c r="K35" s="110" t="s">
        <v>101</v>
      </c>
      <c r="L35" s="133">
        <v>1625</v>
      </c>
      <c r="M35" s="98" t="s">
        <v>117</v>
      </c>
      <c r="N35" s="98" t="s">
        <v>117</v>
      </c>
      <c r="O35" s="27">
        <v>14.69</v>
      </c>
      <c r="P35" s="11">
        <v>4.2</v>
      </c>
      <c r="Q35" s="98" t="s">
        <v>117</v>
      </c>
      <c r="R35" s="98" t="s">
        <v>117</v>
      </c>
      <c r="S35" s="98" t="s">
        <v>107</v>
      </c>
      <c r="T35" s="50">
        <v>3250</v>
      </c>
      <c r="U35" s="148"/>
    </row>
    <row r="36" spans="1:23" ht="15" customHeight="1" x14ac:dyDescent="0.25">
      <c r="A36" s="191"/>
      <c r="B36" s="180"/>
      <c r="C36" s="27" t="s">
        <v>7</v>
      </c>
      <c r="D36" s="27" t="s">
        <v>50</v>
      </c>
      <c r="E36" s="27" t="s">
        <v>21</v>
      </c>
      <c r="F36" s="27">
        <v>7385</v>
      </c>
      <c r="G36" s="27">
        <v>50</v>
      </c>
      <c r="H36" s="27">
        <v>12</v>
      </c>
      <c r="I36" s="51" t="s">
        <v>141</v>
      </c>
      <c r="J36" s="100" t="s">
        <v>101</v>
      </c>
      <c r="K36" s="110" t="s">
        <v>101</v>
      </c>
      <c r="L36" s="133">
        <v>77618</v>
      </c>
      <c r="M36" s="98" t="s">
        <v>117</v>
      </c>
      <c r="N36" s="98" t="s">
        <v>117</v>
      </c>
      <c r="O36" s="27">
        <v>140.30000000000001</v>
      </c>
      <c r="P36" s="27">
        <v>24.05</v>
      </c>
      <c r="Q36" s="98" t="s">
        <v>117</v>
      </c>
      <c r="R36" s="98" t="s">
        <v>117</v>
      </c>
      <c r="S36" s="98" t="s">
        <v>107</v>
      </c>
      <c r="T36" s="50">
        <v>155236</v>
      </c>
      <c r="U36" s="147"/>
      <c r="W36" s="114"/>
    </row>
    <row r="37" spans="1:23" ht="15.75" customHeight="1" x14ac:dyDescent="0.25">
      <c r="A37" s="191"/>
      <c r="B37" s="180"/>
      <c r="C37" s="27" t="s">
        <v>7</v>
      </c>
      <c r="D37" s="27" t="s">
        <v>50</v>
      </c>
      <c r="E37" s="27" t="s">
        <v>21</v>
      </c>
      <c r="F37" s="27">
        <v>7385</v>
      </c>
      <c r="G37" s="27">
        <v>50</v>
      </c>
      <c r="H37" s="27">
        <v>13</v>
      </c>
      <c r="I37" s="51" t="s">
        <v>141</v>
      </c>
      <c r="J37" s="100" t="s">
        <v>101</v>
      </c>
      <c r="K37" s="110" t="s">
        <v>101</v>
      </c>
      <c r="L37" s="133">
        <v>10140</v>
      </c>
      <c r="M37" s="98" t="s">
        <v>117</v>
      </c>
      <c r="N37" s="98" t="s">
        <v>117</v>
      </c>
      <c r="O37" s="27">
        <v>18.329999999999998</v>
      </c>
      <c r="P37" s="27">
        <v>3.14</v>
      </c>
      <c r="Q37" s="98" t="s">
        <v>117</v>
      </c>
      <c r="R37" s="98" t="s">
        <v>117</v>
      </c>
      <c r="S37" s="98" t="s">
        <v>107</v>
      </c>
      <c r="T37" s="50">
        <v>20280</v>
      </c>
      <c r="U37" s="147"/>
      <c r="W37" s="114"/>
    </row>
    <row r="38" spans="1:23" ht="15" customHeight="1" x14ac:dyDescent="0.25">
      <c r="A38" s="191"/>
      <c r="B38" s="180"/>
      <c r="C38" s="27" t="s">
        <v>7</v>
      </c>
      <c r="D38" s="27" t="s">
        <v>50</v>
      </c>
      <c r="E38" s="27" t="s">
        <v>21</v>
      </c>
      <c r="F38" s="27">
        <v>7385</v>
      </c>
      <c r="G38" s="2">
        <v>50</v>
      </c>
      <c r="H38" s="18">
        <v>18</v>
      </c>
      <c r="I38" s="51" t="s">
        <v>141</v>
      </c>
      <c r="J38" s="100" t="s">
        <v>101</v>
      </c>
      <c r="K38" s="110" t="s">
        <v>101</v>
      </c>
      <c r="L38" s="133">
        <v>2215</v>
      </c>
      <c r="M38" s="98" t="s">
        <v>117</v>
      </c>
      <c r="N38" s="98" t="s">
        <v>117</v>
      </c>
      <c r="O38" s="1">
        <v>4</v>
      </c>
      <c r="P38" s="1">
        <v>0.69</v>
      </c>
      <c r="Q38" s="98" t="s">
        <v>117</v>
      </c>
      <c r="R38" s="98" t="s">
        <v>117</v>
      </c>
      <c r="S38" s="98" t="s">
        <v>107</v>
      </c>
      <c r="T38" s="50">
        <v>4430</v>
      </c>
      <c r="U38" s="149"/>
      <c r="W38" s="114"/>
    </row>
    <row r="39" spans="1:23" ht="61.5" customHeight="1" x14ac:dyDescent="0.25">
      <c r="A39" s="191"/>
      <c r="B39" s="180"/>
      <c r="C39" s="27" t="s">
        <v>7</v>
      </c>
      <c r="D39" s="27" t="s">
        <v>50</v>
      </c>
      <c r="E39" s="27" t="s">
        <v>21</v>
      </c>
      <c r="F39" s="27">
        <v>7385</v>
      </c>
      <c r="G39" s="142">
        <v>50</v>
      </c>
      <c r="H39" s="140">
        <v>20</v>
      </c>
      <c r="I39" s="33" t="s">
        <v>142</v>
      </c>
      <c r="J39" s="100" t="s">
        <v>101</v>
      </c>
      <c r="K39" s="110" t="s">
        <v>101</v>
      </c>
      <c r="L39" s="133">
        <v>91720</v>
      </c>
      <c r="M39" s="98" t="s">
        <v>117</v>
      </c>
      <c r="N39" s="98" t="s">
        <v>117</v>
      </c>
      <c r="O39" s="15">
        <v>828.96</v>
      </c>
      <c r="P39" s="15">
        <v>236.85</v>
      </c>
      <c r="Q39" s="98" t="s">
        <v>117</v>
      </c>
      <c r="R39" s="98" t="s">
        <v>117</v>
      </c>
      <c r="S39" s="98" t="s">
        <v>107</v>
      </c>
      <c r="T39" s="50">
        <v>186497.80200000003</v>
      </c>
      <c r="U39" s="141"/>
      <c r="V39" s="113"/>
      <c r="W39" s="114"/>
    </row>
    <row r="40" spans="1:23" ht="15" customHeight="1" x14ac:dyDescent="0.25">
      <c r="A40" s="191"/>
      <c r="B40" s="180"/>
      <c r="C40" s="27" t="s">
        <v>7</v>
      </c>
      <c r="D40" s="27" t="s">
        <v>50</v>
      </c>
      <c r="E40" s="27" t="s">
        <v>21</v>
      </c>
      <c r="F40" s="27">
        <v>7385</v>
      </c>
      <c r="G40" s="2">
        <v>50</v>
      </c>
      <c r="H40" s="18">
        <v>21</v>
      </c>
      <c r="I40" s="51" t="s">
        <v>141</v>
      </c>
      <c r="J40" s="100" t="s">
        <v>101</v>
      </c>
      <c r="K40" s="110" t="s">
        <v>101</v>
      </c>
      <c r="L40" s="133">
        <v>1320</v>
      </c>
      <c r="M40" s="98" t="s">
        <v>117</v>
      </c>
      <c r="N40" s="98" t="s">
        <v>117</v>
      </c>
      <c r="O40" s="1">
        <v>25.91</v>
      </c>
      <c r="P40" s="1">
        <v>13.63</v>
      </c>
      <c r="Q40" s="98" t="s">
        <v>117</v>
      </c>
      <c r="R40" s="98" t="s">
        <v>117</v>
      </c>
      <c r="S40" s="98" t="s">
        <v>107</v>
      </c>
      <c r="T40" s="50">
        <v>2640</v>
      </c>
      <c r="U40" s="155"/>
      <c r="W40" s="114"/>
    </row>
    <row r="41" spans="1:23" ht="15.75" customHeight="1" x14ac:dyDescent="0.25">
      <c r="A41" s="191"/>
      <c r="B41" s="180"/>
      <c r="C41" s="27" t="s">
        <v>7</v>
      </c>
      <c r="D41" s="27" t="s">
        <v>50</v>
      </c>
      <c r="E41" s="27" t="s">
        <v>21</v>
      </c>
      <c r="F41" s="27">
        <v>7385</v>
      </c>
      <c r="G41" s="2">
        <v>50</v>
      </c>
      <c r="H41" s="18">
        <v>22</v>
      </c>
      <c r="I41" s="51" t="s">
        <v>141</v>
      </c>
      <c r="J41" s="100" t="s">
        <v>101</v>
      </c>
      <c r="K41" s="110" t="s">
        <v>101</v>
      </c>
      <c r="L41" s="133">
        <v>2710</v>
      </c>
      <c r="M41" s="98" t="s">
        <v>117</v>
      </c>
      <c r="N41" s="98" t="s">
        <v>117</v>
      </c>
      <c r="O41" s="1">
        <v>24.49</v>
      </c>
      <c r="P41" s="1">
        <v>7</v>
      </c>
      <c r="Q41" s="98" t="s">
        <v>117</v>
      </c>
      <c r="R41" s="98" t="s">
        <v>117</v>
      </c>
      <c r="S41" s="98" t="s">
        <v>107</v>
      </c>
      <c r="T41" s="50">
        <v>5420</v>
      </c>
      <c r="U41" s="156"/>
      <c r="W41" s="114"/>
    </row>
    <row r="42" spans="1:23" ht="15" customHeight="1" x14ac:dyDescent="0.25">
      <c r="A42" s="191"/>
      <c r="B42" s="180"/>
      <c r="C42" s="27" t="s">
        <v>7</v>
      </c>
      <c r="D42" s="27" t="s">
        <v>50</v>
      </c>
      <c r="E42" s="27" t="s">
        <v>21</v>
      </c>
      <c r="F42" s="27">
        <v>7385</v>
      </c>
      <c r="G42" s="7">
        <v>50</v>
      </c>
      <c r="H42" s="7">
        <v>26</v>
      </c>
      <c r="I42" s="51" t="s">
        <v>141</v>
      </c>
      <c r="J42" s="100" t="s">
        <v>101</v>
      </c>
      <c r="K42" s="110" t="s">
        <v>101</v>
      </c>
      <c r="L42" s="133">
        <v>26700</v>
      </c>
      <c r="M42" s="98" t="s">
        <v>117</v>
      </c>
      <c r="N42" s="98" t="s">
        <v>117</v>
      </c>
      <c r="O42" s="18">
        <v>241.31</v>
      </c>
      <c r="P42" s="13">
        <v>68.95</v>
      </c>
      <c r="Q42" s="98" t="s">
        <v>117</v>
      </c>
      <c r="R42" s="98" t="s">
        <v>117</v>
      </c>
      <c r="S42" s="98" t="s">
        <v>107</v>
      </c>
      <c r="T42" s="50">
        <v>53400</v>
      </c>
      <c r="U42" s="156"/>
      <c r="W42" s="114"/>
    </row>
    <row r="43" spans="1:23" ht="15" customHeight="1" x14ac:dyDescent="0.25">
      <c r="A43" s="191"/>
      <c r="B43" s="180"/>
      <c r="C43" s="27" t="s">
        <v>7</v>
      </c>
      <c r="D43" s="27" t="s">
        <v>50</v>
      </c>
      <c r="E43" s="27" t="s">
        <v>21</v>
      </c>
      <c r="F43" s="27">
        <v>7385</v>
      </c>
      <c r="G43" s="7">
        <v>50</v>
      </c>
      <c r="H43" s="7">
        <v>28</v>
      </c>
      <c r="I43" s="51" t="s">
        <v>141</v>
      </c>
      <c r="J43" s="100" t="s">
        <v>101</v>
      </c>
      <c r="K43" s="110" t="s">
        <v>101</v>
      </c>
      <c r="L43" s="133">
        <v>16470</v>
      </c>
      <c r="M43" s="98" t="s">
        <v>117</v>
      </c>
      <c r="N43" s="98" t="s">
        <v>117</v>
      </c>
      <c r="O43" s="13">
        <v>148.86000000000001</v>
      </c>
      <c r="P43" s="13">
        <v>42.53</v>
      </c>
      <c r="Q43" s="98" t="s">
        <v>117</v>
      </c>
      <c r="R43" s="98" t="s">
        <v>117</v>
      </c>
      <c r="S43" s="98" t="s">
        <v>107</v>
      </c>
      <c r="T43" s="50">
        <v>32940</v>
      </c>
      <c r="U43" s="156"/>
      <c r="W43" s="114"/>
    </row>
    <row r="44" spans="1:23" ht="15" customHeight="1" x14ac:dyDescent="0.25">
      <c r="A44" s="191"/>
      <c r="B44" s="180"/>
      <c r="C44" s="27" t="s">
        <v>7</v>
      </c>
      <c r="D44" s="27" t="s">
        <v>50</v>
      </c>
      <c r="E44" s="27" t="s">
        <v>21</v>
      </c>
      <c r="F44" s="6">
        <v>5361</v>
      </c>
      <c r="G44" s="7">
        <v>50</v>
      </c>
      <c r="H44" s="7">
        <v>29</v>
      </c>
      <c r="I44" s="51" t="s">
        <v>141</v>
      </c>
      <c r="J44" s="100" t="s">
        <v>101</v>
      </c>
      <c r="K44" s="110" t="s">
        <v>101</v>
      </c>
      <c r="L44" s="133">
        <v>6290</v>
      </c>
      <c r="M44" s="98" t="s">
        <v>117</v>
      </c>
      <c r="N44" s="98" t="s">
        <v>117</v>
      </c>
      <c r="O44" s="13">
        <v>11.37</v>
      </c>
      <c r="P44" s="13">
        <v>1.95</v>
      </c>
      <c r="Q44" s="98" t="s">
        <v>117</v>
      </c>
      <c r="R44" s="98" t="s">
        <v>117</v>
      </c>
      <c r="S44" s="98" t="s">
        <v>107</v>
      </c>
      <c r="T44" s="50">
        <v>12580</v>
      </c>
      <c r="U44" s="156"/>
      <c r="W44" s="115"/>
    </row>
    <row r="45" spans="1:23" ht="15" customHeight="1" x14ac:dyDescent="0.25">
      <c r="A45" s="191"/>
      <c r="B45" s="180"/>
      <c r="C45" s="27" t="s">
        <v>7</v>
      </c>
      <c r="D45" s="27" t="s">
        <v>50</v>
      </c>
      <c r="E45" s="27" t="s">
        <v>21</v>
      </c>
      <c r="F45" s="27">
        <v>7385</v>
      </c>
      <c r="G45" s="7">
        <v>50</v>
      </c>
      <c r="H45" s="7">
        <v>31</v>
      </c>
      <c r="I45" s="51" t="s">
        <v>141</v>
      </c>
      <c r="J45" s="100" t="s">
        <v>101</v>
      </c>
      <c r="K45" s="110" t="s">
        <v>101</v>
      </c>
      <c r="L45" s="133">
        <v>113645</v>
      </c>
      <c r="M45" s="98" t="s">
        <v>117</v>
      </c>
      <c r="N45" s="98" t="s">
        <v>117</v>
      </c>
      <c r="O45" s="1">
        <v>1027.1199999999999</v>
      </c>
      <c r="P45" s="13">
        <v>293.45999999999998</v>
      </c>
      <c r="Q45" s="98" t="s">
        <v>117</v>
      </c>
      <c r="R45" s="98" t="s">
        <v>117</v>
      </c>
      <c r="S45" s="98" t="s">
        <v>107</v>
      </c>
      <c r="T45" s="50">
        <v>227290</v>
      </c>
      <c r="U45" s="156"/>
    </row>
    <row r="46" spans="1:23" ht="15.75" customHeight="1" x14ac:dyDescent="0.25">
      <c r="A46" s="191"/>
      <c r="B46" s="193"/>
      <c r="C46" s="27" t="s">
        <v>7</v>
      </c>
      <c r="D46" s="27" t="s">
        <v>50</v>
      </c>
      <c r="E46" s="27" t="s">
        <v>21</v>
      </c>
      <c r="F46" s="27">
        <v>7385</v>
      </c>
      <c r="G46" s="7">
        <v>50</v>
      </c>
      <c r="H46" s="7">
        <v>34</v>
      </c>
      <c r="I46" s="51" t="s">
        <v>141</v>
      </c>
      <c r="J46" s="100" t="s">
        <v>101</v>
      </c>
      <c r="K46" s="110" t="s">
        <v>101</v>
      </c>
      <c r="L46" s="133">
        <v>3865</v>
      </c>
      <c r="M46" s="98" t="s">
        <v>117</v>
      </c>
      <c r="N46" s="98" t="s">
        <v>117</v>
      </c>
      <c r="O46" s="1">
        <v>34.93</v>
      </c>
      <c r="P46" s="13">
        <v>9.98</v>
      </c>
      <c r="Q46" s="98" t="s">
        <v>117</v>
      </c>
      <c r="R46" s="98" t="s">
        <v>117</v>
      </c>
      <c r="S46" s="98" t="s">
        <v>107</v>
      </c>
      <c r="T46" s="50">
        <v>7730</v>
      </c>
      <c r="U46" s="157"/>
    </row>
    <row r="47" spans="1:23" s="12" customFormat="1" ht="15.75" x14ac:dyDescent="0.25">
      <c r="A47" s="61" t="s">
        <v>3</v>
      </c>
      <c r="B47" s="62"/>
      <c r="C47" s="62"/>
      <c r="D47" s="67"/>
      <c r="E47" s="62"/>
      <c r="F47" s="62"/>
      <c r="G47" s="63"/>
      <c r="H47" s="63"/>
      <c r="I47" s="63"/>
      <c r="J47" s="63"/>
      <c r="K47" s="63"/>
      <c r="L47" s="68">
        <f>SUM(L35:L46)</f>
        <v>354318</v>
      </c>
      <c r="M47" s="68"/>
      <c r="N47" s="69"/>
      <c r="O47" s="70">
        <f>SUM(O35:O46)</f>
        <v>2520.2699999999995</v>
      </c>
      <c r="P47" s="70">
        <f>SUM(P35:P46)</f>
        <v>706.43</v>
      </c>
      <c r="Q47" s="70">
        <f>SUM(Q35:Q46)</f>
        <v>0</v>
      </c>
      <c r="R47" s="69"/>
      <c r="S47" s="61"/>
      <c r="T47" s="65">
        <f>SUM(T26:T46)</f>
        <v>2247202.8020000001</v>
      </c>
      <c r="U47" s="62"/>
      <c r="W47" s="168">
        <f>SUM(T35:T46)</f>
        <v>711693.80200000003</v>
      </c>
    </row>
    <row r="48" spans="1:23" ht="29.1" customHeight="1" x14ac:dyDescent="0.25">
      <c r="A48" s="201" t="s">
        <v>56</v>
      </c>
      <c r="B48" s="202" t="s">
        <v>57</v>
      </c>
      <c r="C48" s="6" t="s">
        <v>2</v>
      </c>
      <c r="D48" s="18" t="s">
        <v>50</v>
      </c>
      <c r="E48" s="27" t="s">
        <v>21</v>
      </c>
      <c r="F48" s="6">
        <v>4372</v>
      </c>
      <c r="G48" s="7">
        <v>1</v>
      </c>
      <c r="H48" s="7">
        <v>4345</v>
      </c>
      <c r="I48" s="144" t="s">
        <v>134</v>
      </c>
      <c r="J48" s="3"/>
      <c r="K48" s="110" t="s">
        <v>101</v>
      </c>
      <c r="L48" s="20">
        <v>571330</v>
      </c>
      <c r="M48" s="98" t="s">
        <v>117</v>
      </c>
      <c r="N48" s="98" t="s">
        <v>117</v>
      </c>
      <c r="O48" s="13">
        <v>413.09</v>
      </c>
      <c r="P48" s="13">
        <v>147.53</v>
      </c>
      <c r="Q48" s="1"/>
      <c r="R48" s="3"/>
      <c r="S48" s="103" t="s">
        <v>107</v>
      </c>
      <c r="T48" s="50">
        <v>346500</v>
      </c>
      <c r="U48" s="150"/>
    </row>
    <row r="49" spans="1:25" x14ac:dyDescent="0.25">
      <c r="A49" s="201"/>
      <c r="B49" s="202"/>
      <c r="C49" s="6" t="s">
        <v>2</v>
      </c>
      <c r="D49" s="18" t="s">
        <v>50</v>
      </c>
      <c r="E49" s="27" t="s">
        <v>21</v>
      </c>
      <c r="F49" s="6">
        <v>4372</v>
      </c>
      <c r="G49" s="7">
        <v>1</v>
      </c>
      <c r="H49" s="7">
        <v>5034</v>
      </c>
      <c r="I49" s="144" t="s">
        <v>134</v>
      </c>
      <c r="J49" s="3"/>
      <c r="K49" s="110" t="s">
        <v>101</v>
      </c>
      <c r="L49" s="20">
        <v>259250</v>
      </c>
      <c r="M49" s="98" t="s">
        <v>117</v>
      </c>
      <c r="N49" s="98" t="s">
        <v>117</v>
      </c>
      <c r="O49" s="13">
        <v>187.45</v>
      </c>
      <c r="P49" s="13">
        <v>66.95</v>
      </c>
      <c r="Q49" s="1"/>
      <c r="R49" s="3"/>
      <c r="S49" s="103" t="s">
        <v>107</v>
      </c>
      <c r="T49" s="50">
        <v>158500</v>
      </c>
      <c r="U49" s="158"/>
    </row>
    <row r="50" spans="1:25" ht="30" x14ac:dyDescent="0.25">
      <c r="A50" s="201"/>
      <c r="B50" s="202"/>
      <c r="C50" s="6" t="s">
        <v>2</v>
      </c>
      <c r="D50" s="18" t="s">
        <v>50</v>
      </c>
      <c r="E50" s="27" t="s">
        <v>21</v>
      </c>
      <c r="F50" s="6">
        <v>4372</v>
      </c>
      <c r="G50" s="7">
        <v>1</v>
      </c>
      <c r="H50" s="7">
        <v>5501</v>
      </c>
      <c r="I50" s="143" t="s">
        <v>143</v>
      </c>
      <c r="J50" s="3"/>
      <c r="K50" s="110" t="s">
        <v>101</v>
      </c>
      <c r="L50" s="20">
        <v>407600</v>
      </c>
      <c r="M50" s="98" t="s">
        <v>117</v>
      </c>
      <c r="N50" s="98" t="s">
        <v>117</v>
      </c>
      <c r="O50" s="13">
        <v>252.61</v>
      </c>
      <c r="P50" s="13">
        <v>84.2</v>
      </c>
      <c r="Q50" s="1"/>
      <c r="R50" s="3"/>
      <c r="S50" s="103" t="s">
        <v>107</v>
      </c>
      <c r="T50" s="50">
        <v>175596</v>
      </c>
      <c r="U50" s="158"/>
      <c r="V50" s="113"/>
    </row>
    <row r="51" spans="1:25" ht="30" x14ac:dyDescent="0.25">
      <c r="A51" s="201"/>
      <c r="B51" s="202"/>
      <c r="C51" s="6" t="s">
        <v>2</v>
      </c>
      <c r="D51" s="18" t="s">
        <v>50</v>
      </c>
      <c r="E51" s="27" t="s">
        <v>21</v>
      </c>
      <c r="F51" s="6">
        <v>4372</v>
      </c>
      <c r="G51" s="7">
        <v>1</v>
      </c>
      <c r="H51" s="7">
        <v>5508</v>
      </c>
      <c r="I51" s="143" t="s">
        <v>145</v>
      </c>
      <c r="J51" s="3"/>
      <c r="K51" s="110" t="s">
        <v>101</v>
      </c>
      <c r="L51" s="20">
        <v>127430</v>
      </c>
      <c r="M51" s="98" t="s">
        <v>117</v>
      </c>
      <c r="N51" s="98" t="s">
        <v>117</v>
      </c>
      <c r="O51" s="13">
        <v>78.97</v>
      </c>
      <c r="P51" s="13">
        <v>26.32</v>
      </c>
      <c r="Q51" s="1"/>
      <c r="R51" s="3"/>
      <c r="S51" s="103" t="s">
        <v>107</v>
      </c>
      <c r="T51" s="50">
        <v>55123</v>
      </c>
      <c r="U51" s="158"/>
      <c r="V51" s="113"/>
    </row>
    <row r="52" spans="1:25" x14ac:dyDescent="0.25">
      <c r="A52" s="201"/>
      <c r="B52" s="202"/>
      <c r="C52" s="6" t="s">
        <v>2</v>
      </c>
      <c r="D52" s="18" t="s">
        <v>50</v>
      </c>
      <c r="E52" s="27" t="s">
        <v>21</v>
      </c>
      <c r="F52" s="6">
        <v>4372</v>
      </c>
      <c r="G52" s="7">
        <v>1</v>
      </c>
      <c r="H52" s="7">
        <v>5509</v>
      </c>
      <c r="I52" s="144" t="s">
        <v>134</v>
      </c>
      <c r="J52" s="3"/>
      <c r="K52" s="110" t="s">
        <v>101</v>
      </c>
      <c r="L52" s="20">
        <v>201050</v>
      </c>
      <c r="M52" s="98" t="s">
        <v>117</v>
      </c>
      <c r="N52" s="98" t="s">
        <v>117</v>
      </c>
      <c r="O52" s="13">
        <v>145.37</v>
      </c>
      <c r="P52" s="13">
        <v>51.92</v>
      </c>
      <c r="Q52" s="1"/>
      <c r="R52" s="3"/>
      <c r="S52" s="103" t="s">
        <v>107</v>
      </c>
      <c r="T52" s="50">
        <v>123500</v>
      </c>
      <c r="U52" s="158"/>
    </row>
    <row r="53" spans="1:25" ht="30" x14ac:dyDescent="0.25">
      <c r="A53" s="201"/>
      <c r="B53" s="202"/>
      <c r="C53" s="6" t="s">
        <v>2</v>
      </c>
      <c r="D53" s="18" t="s">
        <v>50</v>
      </c>
      <c r="E53" s="27" t="s">
        <v>21</v>
      </c>
      <c r="F53" s="6">
        <v>4372</v>
      </c>
      <c r="G53" s="7">
        <v>1</v>
      </c>
      <c r="H53" s="7">
        <v>5786</v>
      </c>
      <c r="I53" s="143" t="s">
        <v>144</v>
      </c>
      <c r="J53" s="3"/>
      <c r="K53" s="110" t="s">
        <v>101</v>
      </c>
      <c r="L53" s="20">
        <v>665500</v>
      </c>
      <c r="M53" s="98" t="s">
        <v>117</v>
      </c>
      <c r="N53" s="98" t="s">
        <v>117</v>
      </c>
      <c r="O53" s="13">
        <v>412.44</v>
      </c>
      <c r="P53" s="13">
        <v>137.47999999999999</v>
      </c>
      <c r="Q53" s="1"/>
      <c r="R53" s="3"/>
      <c r="S53" s="103" t="s">
        <v>107</v>
      </c>
      <c r="T53" s="50">
        <v>286493</v>
      </c>
      <c r="U53" s="151"/>
      <c r="V53" s="113"/>
    </row>
    <row r="54" spans="1:25" s="12" customFormat="1" ht="15.75" x14ac:dyDescent="0.25">
      <c r="A54" s="71" t="s">
        <v>3</v>
      </c>
      <c r="B54" s="62"/>
      <c r="C54" s="62"/>
      <c r="D54" s="63"/>
      <c r="E54" s="62"/>
      <c r="F54" s="62"/>
      <c r="G54" s="63"/>
      <c r="H54" s="63"/>
      <c r="I54" s="63"/>
      <c r="J54" s="66"/>
      <c r="K54" s="63"/>
      <c r="L54" s="68">
        <f>SUM(L48:L53)</f>
        <v>2232160</v>
      </c>
      <c r="M54" s="68"/>
      <c r="N54" s="69"/>
      <c r="O54" s="70">
        <f>SUM(O48:O53)</f>
        <v>1489.93</v>
      </c>
      <c r="P54" s="70">
        <f>SUM(P48:P53)</f>
        <v>514.4</v>
      </c>
      <c r="Q54" s="70">
        <f>SUM(Q48:Q53)</f>
        <v>0</v>
      </c>
      <c r="R54" s="69"/>
      <c r="S54" s="61"/>
      <c r="T54" s="65">
        <f>SUM(T48:T53)</f>
        <v>1145712</v>
      </c>
      <c r="U54" s="72"/>
    </row>
    <row r="55" spans="1:25" s="12" customFormat="1" ht="29.1" customHeight="1" x14ac:dyDescent="0.25">
      <c r="A55" s="191" t="s">
        <v>58</v>
      </c>
      <c r="B55" s="202" t="s">
        <v>59</v>
      </c>
      <c r="C55" s="6" t="s">
        <v>5</v>
      </c>
      <c r="D55" s="18" t="s">
        <v>39</v>
      </c>
      <c r="E55" s="27" t="s">
        <v>17</v>
      </c>
      <c r="F55" s="100" t="s">
        <v>101</v>
      </c>
      <c r="G55" s="8">
        <v>2</v>
      </c>
      <c r="H55" s="8" t="s">
        <v>60</v>
      </c>
      <c r="I55" s="8" t="s">
        <v>61</v>
      </c>
      <c r="J55" s="125" t="s">
        <v>16</v>
      </c>
      <c r="K55" s="8">
        <v>2</v>
      </c>
      <c r="L55" s="98" t="s">
        <v>117</v>
      </c>
      <c r="M55" s="20">
        <v>125</v>
      </c>
      <c r="N55" s="18" t="s">
        <v>62</v>
      </c>
      <c r="O55" s="98" t="s">
        <v>117</v>
      </c>
      <c r="P55" s="98" t="s">
        <v>117</v>
      </c>
      <c r="Q55" s="42">
        <v>1309.22</v>
      </c>
      <c r="R55" s="51" t="s">
        <v>19</v>
      </c>
      <c r="S55" s="48" t="s">
        <v>105</v>
      </c>
      <c r="T55" s="199">
        <v>252594</v>
      </c>
      <c r="U55" s="194" t="s">
        <v>139</v>
      </c>
      <c r="W55" s="128"/>
      <c r="X55" s="127"/>
      <c r="Y55" s="127"/>
    </row>
    <row r="56" spans="1:25" s="12" customFormat="1" ht="15.75" x14ac:dyDescent="0.25">
      <c r="A56" s="191"/>
      <c r="B56" s="202"/>
      <c r="C56" s="6" t="s">
        <v>5</v>
      </c>
      <c r="D56" s="18" t="s">
        <v>39</v>
      </c>
      <c r="E56" s="27" t="s">
        <v>17</v>
      </c>
      <c r="F56" s="100" t="s">
        <v>101</v>
      </c>
      <c r="G56" s="7">
        <v>2</v>
      </c>
      <c r="H56" s="7" t="s">
        <v>63</v>
      </c>
      <c r="I56" s="7" t="s">
        <v>61</v>
      </c>
      <c r="J56" s="18" t="s">
        <v>13</v>
      </c>
      <c r="K56" s="7">
        <v>2</v>
      </c>
      <c r="L56" s="98" t="s">
        <v>117</v>
      </c>
      <c r="M56" s="20">
        <v>107</v>
      </c>
      <c r="N56" s="7" t="s">
        <v>64</v>
      </c>
      <c r="O56" s="98" t="s">
        <v>117</v>
      </c>
      <c r="P56" s="98" t="s">
        <v>117</v>
      </c>
      <c r="Q56" s="40">
        <v>433.82</v>
      </c>
      <c r="R56" s="32" t="s">
        <v>19</v>
      </c>
      <c r="S56" s="48" t="s">
        <v>105</v>
      </c>
      <c r="T56" s="199"/>
      <c r="U56" s="195"/>
      <c r="W56" s="127"/>
      <c r="X56" s="127"/>
      <c r="Y56" s="127"/>
    </row>
    <row r="57" spans="1:25" s="12" customFormat="1" ht="42" customHeight="1" x14ac:dyDescent="0.25">
      <c r="A57" s="191"/>
      <c r="B57" s="202"/>
      <c r="C57" s="31" t="s">
        <v>5</v>
      </c>
      <c r="D57" s="51" t="s">
        <v>39</v>
      </c>
      <c r="E57" s="33" t="s">
        <v>17</v>
      </c>
      <c r="F57" s="100" t="s">
        <v>101</v>
      </c>
      <c r="G57" s="53">
        <v>2</v>
      </c>
      <c r="H57" s="53">
        <v>2550</v>
      </c>
      <c r="I57" s="53" t="s">
        <v>39</v>
      </c>
      <c r="J57" s="51" t="s">
        <v>15</v>
      </c>
      <c r="K57" s="53">
        <v>1</v>
      </c>
      <c r="L57" s="98" t="s">
        <v>117</v>
      </c>
      <c r="M57" s="35">
        <v>20</v>
      </c>
      <c r="N57" s="53" t="s">
        <v>97</v>
      </c>
      <c r="O57" s="98" t="s">
        <v>117</v>
      </c>
      <c r="P57" s="98" t="s">
        <v>117</v>
      </c>
      <c r="Q57" s="42">
        <v>27.89</v>
      </c>
      <c r="R57" s="51" t="s">
        <v>95</v>
      </c>
      <c r="S57" s="44" t="s">
        <v>106</v>
      </c>
      <c r="T57" s="49">
        <v>2000</v>
      </c>
      <c r="U57" s="144"/>
      <c r="W57" s="127"/>
      <c r="X57" s="127"/>
      <c r="Y57" s="127"/>
    </row>
    <row r="58" spans="1:25" ht="31.5" customHeight="1" x14ac:dyDescent="0.25">
      <c r="A58" s="191"/>
      <c r="B58" s="202"/>
      <c r="C58" s="31" t="s">
        <v>5</v>
      </c>
      <c r="D58" s="51" t="s">
        <v>50</v>
      </c>
      <c r="E58" s="33" t="s">
        <v>21</v>
      </c>
      <c r="F58" s="100" t="s">
        <v>101</v>
      </c>
      <c r="G58" s="34">
        <v>9</v>
      </c>
      <c r="H58" s="52" t="s">
        <v>96</v>
      </c>
      <c r="I58" s="154" t="s">
        <v>137</v>
      </c>
      <c r="J58" s="98" t="s">
        <v>117</v>
      </c>
      <c r="K58" s="110" t="s">
        <v>101</v>
      </c>
      <c r="L58" s="35">
        <v>23025</v>
      </c>
      <c r="M58" s="98" t="s">
        <v>117</v>
      </c>
      <c r="N58" s="98" t="s">
        <v>117</v>
      </c>
      <c r="O58" s="41">
        <v>19.03</v>
      </c>
      <c r="P58" s="41">
        <v>5.95</v>
      </c>
      <c r="Q58" s="98" t="s">
        <v>117</v>
      </c>
      <c r="R58" s="98" t="s">
        <v>117</v>
      </c>
      <c r="S58" s="103" t="s">
        <v>107</v>
      </c>
      <c r="T58" s="50">
        <v>23025</v>
      </c>
      <c r="U58" s="159"/>
      <c r="V58" s="113"/>
      <c r="Y58" s="127"/>
    </row>
    <row r="59" spans="1:25" ht="15" customHeight="1" x14ac:dyDescent="0.25">
      <c r="A59" s="191"/>
      <c r="B59" s="202"/>
      <c r="C59" s="6" t="s">
        <v>5</v>
      </c>
      <c r="D59" s="18" t="s">
        <v>50</v>
      </c>
      <c r="E59" s="27" t="s">
        <v>21</v>
      </c>
      <c r="F59" s="100" t="s">
        <v>101</v>
      </c>
      <c r="G59" s="7">
        <v>9</v>
      </c>
      <c r="H59" s="7">
        <v>2237</v>
      </c>
      <c r="I59" s="144" t="s">
        <v>132</v>
      </c>
      <c r="J59" s="98" t="s">
        <v>117</v>
      </c>
      <c r="K59" s="110" t="s">
        <v>101</v>
      </c>
      <c r="L59" s="20">
        <v>65</v>
      </c>
      <c r="M59" s="98" t="s">
        <v>117</v>
      </c>
      <c r="N59" s="98" t="s">
        <v>117</v>
      </c>
      <c r="O59" s="39">
        <v>0.05</v>
      </c>
      <c r="P59" s="39">
        <v>0.02</v>
      </c>
      <c r="Q59" s="98" t="s">
        <v>117</v>
      </c>
      <c r="R59" s="98" t="s">
        <v>117</v>
      </c>
      <c r="S59" s="103" t="s">
        <v>107</v>
      </c>
      <c r="T59" s="50">
        <v>45.5</v>
      </c>
      <c r="U59" s="160"/>
    </row>
    <row r="60" spans="1:25" s="12" customFormat="1" ht="15.75" x14ac:dyDescent="0.25">
      <c r="A60" s="61" t="s">
        <v>3</v>
      </c>
      <c r="B60" s="62"/>
      <c r="C60" s="62"/>
      <c r="D60" s="73"/>
      <c r="E60" s="62"/>
      <c r="F60" s="62"/>
      <c r="G60" s="63"/>
      <c r="H60" s="63"/>
      <c r="I60" s="63"/>
      <c r="J60" s="63"/>
      <c r="K60" s="63"/>
      <c r="L60" s="68">
        <f>SUM(L58:L59)</f>
        <v>23090</v>
      </c>
      <c r="M60" s="68"/>
      <c r="N60" s="74"/>
      <c r="O60" s="75">
        <f>SUM(O58:O59)</f>
        <v>19.080000000000002</v>
      </c>
      <c r="P60" s="75">
        <f>SUM(P58:P59)</f>
        <v>5.97</v>
      </c>
      <c r="Q60" s="75">
        <f>SUM(Q58:Q59)</f>
        <v>0</v>
      </c>
      <c r="R60" s="76"/>
      <c r="S60" s="61"/>
      <c r="T60" s="65">
        <f>SUM(T55:T59)</f>
        <v>277664.5</v>
      </c>
      <c r="U60" s="77"/>
    </row>
    <row r="61" spans="1:25" ht="36" customHeight="1" x14ac:dyDescent="0.25">
      <c r="A61" s="54" t="s">
        <v>23</v>
      </c>
      <c r="B61" s="6" t="s">
        <v>65</v>
      </c>
      <c r="C61" s="6" t="s">
        <v>2</v>
      </c>
      <c r="D61" s="27" t="s">
        <v>39</v>
      </c>
      <c r="E61" s="27" t="s">
        <v>17</v>
      </c>
      <c r="F61" s="100" t="s">
        <v>101</v>
      </c>
      <c r="G61" s="6">
        <v>25</v>
      </c>
      <c r="H61" s="6" t="s">
        <v>66</v>
      </c>
      <c r="I61" s="6" t="s">
        <v>39</v>
      </c>
      <c r="J61" s="27" t="s">
        <v>20</v>
      </c>
      <c r="K61" s="6"/>
      <c r="L61" s="98" t="s">
        <v>117</v>
      </c>
      <c r="M61" s="35">
        <v>1117</v>
      </c>
      <c r="N61" s="6" t="s">
        <v>67</v>
      </c>
      <c r="O61" s="98" t="s">
        <v>117</v>
      </c>
      <c r="P61" s="98" t="s">
        <v>117</v>
      </c>
      <c r="Q61" s="11">
        <v>2083.92</v>
      </c>
      <c r="R61" s="27" t="s">
        <v>22</v>
      </c>
      <c r="S61" s="27" t="s">
        <v>105</v>
      </c>
      <c r="T61" s="49">
        <v>1300000</v>
      </c>
      <c r="U61" s="55"/>
      <c r="V61" t="s">
        <v>160</v>
      </c>
      <c r="W61" s="120"/>
      <c r="X61" s="134"/>
      <c r="Y61" s="119"/>
    </row>
    <row r="62" spans="1:25" s="12" customFormat="1" ht="15.75" x14ac:dyDescent="0.25">
      <c r="A62" s="61" t="s">
        <v>3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77"/>
      <c r="M62" s="77"/>
      <c r="N62" s="62"/>
      <c r="O62" s="78">
        <v>0</v>
      </c>
      <c r="P62" s="78">
        <v>0</v>
      </c>
      <c r="Q62" s="78">
        <f>SUM(Q61)</f>
        <v>2083.92</v>
      </c>
      <c r="R62" s="61"/>
      <c r="S62" s="61"/>
      <c r="T62" s="79">
        <f>SUM(T61)</f>
        <v>1300000</v>
      </c>
      <c r="U62" s="77"/>
      <c r="W62" s="135"/>
      <c r="X62" s="135"/>
      <c r="Y62" s="135"/>
    </row>
    <row r="63" spans="1:25" ht="14.45" customHeight="1" x14ac:dyDescent="0.25">
      <c r="A63" s="191" t="s">
        <v>68</v>
      </c>
      <c r="B63" s="205" t="s">
        <v>69</v>
      </c>
      <c r="C63" s="6" t="s">
        <v>2</v>
      </c>
      <c r="D63" s="18" t="s">
        <v>70</v>
      </c>
      <c r="E63" s="33" t="s">
        <v>102</v>
      </c>
      <c r="F63" s="31"/>
      <c r="G63" s="19"/>
      <c r="H63" s="7">
        <v>162</v>
      </c>
      <c r="I63" s="7" t="s">
        <v>70</v>
      </c>
      <c r="J63" s="18" t="s">
        <v>12</v>
      </c>
      <c r="K63" s="7"/>
      <c r="L63" s="98" t="s">
        <v>117</v>
      </c>
      <c r="M63" s="20"/>
      <c r="N63" s="3"/>
      <c r="O63" s="13"/>
      <c r="P63" s="13"/>
      <c r="Q63" s="1"/>
      <c r="R63" s="18" t="s">
        <v>11</v>
      </c>
      <c r="S63" s="196" t="s">
        <v>155</v>
      </c>
      <c r="T63" s="56">
        <v>2400</v>
      </c>
      <c r="U63" s="181" t="s">
        <v>153</v>
      </c>
      <c r="W63" s="119"/>
      <c r="X63" s="119"/>
      <c r="Y63" s="119"/>
    </row>
    <row r="64" spans="1:25" x14ac:dyDescent="0.25">
      <c r="A64" s="191"/>
      <c r="B64" s="206"/>
      <c r="C64" s="6" t="s">
        <v>2</v>
      </c>
      <c r="D64" s="18" t="s">
        <v>70</v>
      </c>
      <c r="E64" s="33" t="s">
        <v>102</v>
      </c>
      <c r="F64" s="31"/>
      <c r="G64" s="19"/>
      <c r="H64" s="7">
        <v>163</v>
      </c>
      <c r="I64" s="7" t="s">
        <v>70</v>
      </c>
      <c r="J64" s="18" t="s">
        <v>24</v>
      </c>
      <c r="K64" s="7">
        <v>1</v>
      </c>
      <c r="L64" s="98" t="s">
        <v>117</v>
      </c>
      <c r="M64" s="20"/>
      <c r="N64" s="18" t="s">
        <v>98</v>
      </c>
      <c r="O64" s="13"/>
      <c r="P64" s="13"/>
      <c r="Q64" s="1">
        <v>144.35</v>
      </c>
      <c r="R64" s="18" t="s">
        <v>22</v>
      </c>
      <c r="S64" s="197"/>
      <c r="T64" s="56">
        <v>125300</v>
      </c>
      <c r="U64" s="180"/>
      <c r="W64" s="119"/>
      <c r="X64" s="119"/>
      <c r="Y64" s="119"/>
    </row>
    <row r="65" spans="1:25" x14ac:dyDescent="0.25">
      <c r="A65" s="191"/>
      <c r="B65" s="206"/>
      <c r="C65" s="6" t="s">
        <v>2</v>
      </c>
      <c r="D65" s="29" t="s">
        <v>70</v>
      </c>
      <c r="E65" s="33" t="s">
        <v>102</v>
      </c>
      <c r="F65" s="31"/>
      <c r="G65" s="30"/>
      <c r="H65" s="8">
        <v>164</v>
      </c>
      <c r="I65" s="8" t="s">
        <v>70</v>
      </c>
      <c r="J65" s="29" t="s">
        <v>13</v>
      </c>
      <c r="K65" s="8">
        <v>1</v>
      </c>
      <c r="L65" s="98" t="s">
        <v>117</v>
      </c>
      <c r="M65" s="20"/>
      <c r="N65" s="51" t="s">
        <v>104</v>
      </c>
      <c r="O65" s="41"/>
      <c r="P65" s="41"/>
      <c r="Q65" s="42">
        <v>86.76</v>
      </c>
      <c r="R65" s="29" t="s">
        <v>22</v>
      </c>
      <c r="S65" s="198"/>
      <c r="T65" s="56">
        <v>82970</v>
      </c>
      <c r="U65" s="193"/>
      <c r="V65" s="169">
        <f>SUM(T63:T65)</f>
        <v>210670</v>
      </c>
      <c r="W65" s="119"/>
      <c r="X65" s="119"/>
      <c r="Y65" s="119"/>
    </row>
    <row r="66" spans="1:25" ht="43.5" customHeight="1" x14ac:dyDescent="0.25">
      <c r="A66" s="191"/>
      <c r="B66" s="206"/>
      <c r="C66" s="6" t="s">
        <v>2</v>
      </c>
      <c r="D66" s="18" t="s">
        <v>50</v>
      </c>
      <c r="E66" s="33" t="s">
        <v>103</v>
      </c>
      <c r="F66" s="53">
        <v>523</v>
      </c>
      <c r="G66" s="7"/>
      <c r="H66" s="8">
        <v>2195</v>
      </c>
      <c r="I66" s="53" t="s">
        <v>134</v>
      </c>
      <c r="J66" s="3"/>
      <c r="K66" s="110" t="s">
        <v>101</v>
      </c>
      <c r="L66" s="20">
        <v>320</v>
      </c>
      <c r="M66" s="20"/>
      <c r="N66" s="3"/>
      <c r="O66" s="14">
        <v>0.02</v>
      </c>
      <c r="P66" s="14">
        <v>0.02</v>
      </c>
      <c r="Q66" s="1"/>
      <c r="R66" s="3"/>
      <c r="S66" s="98" t="s">
        <v>107</v>
      </c>
      <c r="T66" s="50">
        <v>336</v>
      </c>
      <c r="U66" s="146"/>
    </row>
    <row r="67" spans="1:25" x14ac:dyDescent="0.25">
      <c r="A67" s="191"/>
      <c r="B67" s="206"/>
      <c r="C67" s="6" t="s">
        <v>2</v>
      </c>
      <c r="D67" s="18" t="s">
        <v>50</v>
      </c>
      <c r="E67" s="33" t="s">
        <v>103</v>
      </c>
      <c r="F67" s="34">
        <v>523</v>
      </c>
      <c r="G67" s="7"/>
      <c r="H67" s="7">
        <v>2196</v>
      </c>
      <c r="I67" s="53" t="s">
        <v>134</v>
      </c>
      <c r="J67" s="3"/>
      <c r="K67" s="110" t="s">
        <v>101</v>
      </c>
      <c r="L67" s="20">
        <v>334</v>
      </c>
      <c r="M67" s="20"/>
      <c r="N67" s="3"/>
      <c r="O67" s="13">
        <v>0.02</v>
      </c>
      <c r="P67" s="13">
        <v>0.02</v>
      </c>
      <c r="Q67" s="1"/>
      <c r="R67" s="3"/>
      <c r="S67" s="98" t="s">
        <v>107</v>
      </c>
      <c r="T67" s="50">
        <v>350.7</v>
      </c>
      <c r="U67" s="152"/>
    </row>
    <row r="68" spans="1:25" x14ac:dyDescent="0.25">
      <c r="A68" s="191"/>
      <c r="B68" s="206"/>
      <c r="C68" s="6" t="s">
        <v>2</v>
      </c>
      <c r="D68" s="18" t="s">
        <v>50</v>
      </c>
      <c r="E68" s="33" t="s">
        <v>103</v>
      </c>
      <c r="F68" s="34">
        <v>523</v>
      </c>
      <c r="G68" s="7"/>
      <c r="H68" s="7">
        <v>2197</v>
      </c>
      <c r="I68" s="53" t="s">
        <v>134</v>
      </c>
      <c r="J68" s="3"/>
      <c r="K68" s="110" t="s">
        <v>101</v>
      </c>
      <c r="L68" s="20">
        <v>180</v>
      </c>
      <c r="M68" s="20"/>
      <c r="N68" s="3"/>
      <c r="O68" s="13">
        <v>0.01</v>
      </c>
      <c r="P68" s="13">
        <v>0.01</v>
      </c>
      <c r="Q68" s="1"/>
      <c r="R68" s="3"/>
      <c r="S68" s="98" t="s">
        <v>107</v>
      </c>
      <c r="T68" s="50">
        <v>188.99999999999997</v>
      </c>
      <c r="U68" s="146"/>
    </row>
    <row r="69" spans="1:25" x14ac:dyDescent="0.25">
      <c r="A69" s="191"/>
      <c r="B69" s="206"/>
      <c r="C69" s="6" t="s">
        <v>2</v>
      </c>
      <c r="D69" s="18" t="s">
        <v>50</v>
      </c>
      <c r="E69" s="33" t="s">
        <v>103</v>
      </c>
      <c r="F69" s="34">
        <v>523</v>
      </c>
      <c r="G69" s="7"/>
      <c r="H69" s="7">
        <v>2198</v>
      </c>
      <c r="I69" s="144" t="s">
        <v>135</v>
      </c>
      <c r="J69" s="3"/>
      <c r="K69" s="110" t="s">
        <v>101</v>
      </c>
      <c r="L69" s="20">
        <v>162</v>
      </c>
      <c r="M69" s="20"/>
      <c r="N69" s="3"/>
      <c r="O69" s="13">
        <v>0.01</v>
      </c>
      <c r="P69" s="13">
        <v>0.01</v>
      </c>
      <c r="Q69" s="1"/>
      <c r="R69" s="3"/>
      <c r="S69" s="98" t="s">
        <v>107</v>
      </c>
      <c r="T69" s="50">
        <v>153.9</v>
      </c>
      <c r="U69" s="146"/>
    </row>
    <row r="70" spans="1:25" x14ac:dyDescent="0.25">
      <c r="A70" s="191"/>
      <c r="B70" s="206"/>
      <c r="C70" s="6" t="s">
        <v>2</v>
      </c>
      <c r="D70" s="18" t="s">
        <v>50</v>
      </c>
      <c r="E70" s="33" t="s">
        <v>103</v>
      </c>
      <c r="F70" s="34">
        <v>523</v>
      </c>
      <c r="G70" s="7"/>
      <c r="H70" s="7">
        <v>2199</v>
      </c>
      <c r="I70" s="144" t="s">
        <v>135</v>
      </c>
      <c r="J70" s="3"/>
      <c r="K70" s="110" t="s">
        <v>101</v>
      </c>
      <c r="L70" s="20">
        <v>205</v>
      </c>
      <c r="M70" s="20"/>
      <c r="N70" s="3"/>
      <c r="O70" s="13">
        <v>0.01</v>
      </c>
      <c r="P70" s="13">
        <v>0.01</v>
      </c>
      <c r="Q70" s="1"/>
      <c r="R70" s="3"/>
      <c r="S70" s="98" t="s">
        <v>107</v>
      </c>
      <c r="T70" s="50">
        <v>194.75</v>
      </c>
      <c r="U70" s="146"/>
    </row>
    <row r="71" spans="1:25" ht="30" x14ac:dyDescent="0.25">
      <c r="A71" s="191"/>
      <c r="B71" s="206"/>
      <c r="C71" s="6" t="s">
        <v>2</v>
      </c>
      <c r="D71" s="18" t="s">
        <v>50</v>
      </c>
      <c r="E71" s="33" t="s">
        <v>103</v>
      </c>
      <c r="F71" s="53">
        <v>523</v>
      </c>
      <c r="G71" s="7"/>
      <c r="H71" s="8">
        <v>2202</v>
      </c>
      <c r="I71" s="143" t="s">
        <v>146</v>
      </c>
      <c r="J71" s="3"/>
      <c r="K71" s="110" t="s">
        <v>101</v>
      </c>
      <c r="L71" s="20">
        <v>191</v>
      </c>
      <c r="M71" s="20"/>
      <c r="N71" s="3"/>
      <c r="O71" s="13">
        <v>0.01</v>
      </c>
      <c r="P71" s="13">
        <v>0.01</v>
      </c>
      <c r="Q71" s="1"/>
      <c r="R71" s="3"/>
      <c r="S71" s="98" t="s">
        <v>107</v>
      </c>
      <c r="T71" s="50">
        <v>191</v>
      </c>
      <c r="U71" s="146"/>
    </row>
    <row r="72" spans="1:25" ht="30" x14ac:dyDescent="0.25">
      <c r="A72" s="191"/>
      <c r="B72" s="206"/>
      <c r="C72" s="6" t="s">
        <v>2</v>
      </c>
      <c r="D72" s="18" t="s">
        <v>50</v>
      </c>
      <c r="E72" s="33" t="s">
        <v>103</v>
      </c>
      <c r="F72" s="53">
        <v>523</v>
      </c>
      <c r="G72" s="7"/>
      <c r="H72" s="7">
        <v>2203</v>
      </c>
      <c r="I72" s="143" t="s">
        <v>147</v>
      </c>
      <c r="J72" s="3"/>
      <c r="K72" s="110" t="s">
        <v>101</v>
      </c>
      <c r="L72" s="20">
        <v>10502</v>
      </c>
      <c r="M72" s="20"/>
      <c r="N72" s="3"/>
      <c r="O72" s="13">
        <v>0.54</v>
      </c>
      <c r="P72" s="13">
        <v>0.54</v>
      </c>
      <c r="Q72" s="1"/>
      <c r="R72" s="3"/>
      <c r="S72" s="98" t="s">
        <v>107</v>
      </c>
      <c r="T72" s="50">
        <v>10502</v>
      </c>
      <c r="U72" s="146"/>
    </row>
    <row r="73" spans="1:25" x14ac:dyDescent="0.25">
      <c r="A73" s="191"/>
      <c r="B73" s="206"/>
      <c r="C73" s="6" t="s">
        <v>2</v>
      </c>
      <c r="D73" s="18" t="s">
        <v>50</v>
      </c>
      <c r="E73" s="33" t="s">
        <v>103</v>
      </c>
      <c r="F73" s="34">
        <v>523</v>
      </c>
      <c r="G73" s="7"/>
      <c r="H73" s="7">
        <v>2204</v>
      </c>
      <c r="I73" s="144" t="s">
        <v>134</v>
      </c>
      <c r="J73" s="3"/>
      <c r="K73" s="110" t="s">
        <v>101</v>
      </c>
      <c r="L73" s="20">
        <v>2147</v>
      </c>
      <c r="M73" s="20"/>
      <c r="N73" s="3"/>
      <c r="O73" s="13">
        <v>2.77</v>
      </c>
      <c r="P73" s="13">
        <v>0.33</v>
      </c>
      <c r="Q73" s="1"/>
      <c r="R73" s="3"/>
      <c r="S73" s="98" t="s">
        <v>107</v>
      </c>
      <c r="T73" s="50">
        <v>2254.35</v>
      </c>
      <c r="U73" s="146"/>
    </row>
    <row r="74" spans="1:25" x14ac:dyDescent="0.25">
      <c r="A74" s="191"/>
      <c r="B74" s="206"/>
      <c r="C74" s="6" t="s">
        <v>2</v>
      </c>
      <c r="D74" s="18" t="s">
        <v>50</v>
      </c>
      <c r="E74" s="33" t="s">
        <v>103</v>
      </c>
      <c r="F74" s="34">
        <v>523</v>
      </c>
      <c r="G74" s="7"/>
      <c r="H74" s="7">
        <v>2205</v>
      </c>
      <c r="I74" s="144" t="s">
        <v>134</v>
      </c>
      <c r="J74" s="3"/>
      <c r="K74" s="110" t="s">
        <v>101</v>
      </c>
      <c r="L74" s="20">
        <v>252</v>
      </c>
      <c r="M74" s="20"/>
      <c r="N74" s="3"/>
      <c r="O74" s="13">
        <v>0.01</v>
      </c>
      <c r="P74" s="13">
        <v>0.01</v>
      </c>
      <c r="Q74" s="1"/>
      <c r="R74" s="3"/>
      <c r="S74" s="98" t="s">
        <v>107</v>
      </c>
      <c r="T74" s="50">
        <v>264.60000000000002</v>
      </c>
      <c r="U74" s="146"/>
    </row>
    <row r="75" spans="1:25" ht="30" x14ac:dyDescent="0.25">
      <c r="A75" s="191"/>
      <c r="B75" s="206"/>
      <c r="C75" s="6" t="s">
        <v>2</v>
      </c>
      <c r="D75" s="18" t="s">
        <v>50</v>
      </c>
      <c r="E75" s="33" t="s">
        <v>103</v>
      </c>
      <c r="F75" s="53">
        <v>523</v>
      </c>
      <c r="G75" s="7"/>
      <c r="H75" s="8">
        <v>2206</v>
      </c>
      <c r="I75" s="143" t="s">
        <v>148</v>
      </c>
      <c r="J75" s="3"/>
      <c r="K75" s="110" t="s">
        <v>101</v>
      </c>
      <c r="L75" s="20">
        <v>838</v>
      </c>
      <c r="M75" s="20"/>
      <c r="N75" s="3"/>
      <c r="O75" s="13">
        <v>0.04</v>
      </c>
      <c r="P75" s="13">
        <v>0.04</v>
      </c>
      <c r="Q75" s="1"/>
      <c r="R75" s="3"/>
      <c r="S75" s="98" t="s">
        <v>107</v>
      </c>
      <c r="T75" s="50">
        <v>838</v>
      </c>
      <c r="U75" s="146"/>
    </row>
    <row r="76" spans="1:25" x14ac:dyDescent="0.25">
      <c r="A76" s="191"/>
      <c r="B76" s="206"/>
      <c r="C76" s="6" t="s">
        <v>2</v>
      </c>
      <c r="D76" s="18" t="s">
        <v>50</v>
      </c>
      <c r="E76" s="33" t="s">
        <v>103</v>
      </c>
      <c r="F76" s="34">
        <v>523</v>
      </c>
      <c r="G76" s="7"/>
      <c r="H76" s="7">
        <v>2207</v>
      </c>
      <c r="I76" s="144" t="s">
        <v>135</v>
      </c>
      <c r="J76" s="3"/>
      <c r="K76" s="110" t="s">
        <v>101</v>
      </c>
      <c r="L76" s="20">
        <v>450</v>
      </c>
      <c r="M76" s="20"/>
      <c r="N76" s="3"/>
      <c r="O76" s="13">
        <v>0.02</v>
      </c>
      <c r="P76" s="13">
        <v>0.02</v>
      </c>
      <c r="Q76" s="1"/>
      <c r="R76" s="3"/>
      <c r="S76" s="98" t="s">
        <v>107</v>
      </c>
      <c r="T76" s="50">
        <v>427.5</v>
      </c>
      <c r="U76" s="146"/>
    </row>
    <row r="77" spans="1:25" x14ac:dyDescent="0.25">
      <c r="A77" s="191"/>
      <c r="B77" s="206"/>
      <c r="C77" s="6" t="s">
        <v>2</v>
      </c>
      <c r="D77" s="18" t="s">
        <v>50</v>
      </c>
      <c r="E77" s="33" t="s">
        <v>103</v>
      </c>
      <c r="F77" s="34">
        <v>523</v>
      </c>
      <c r="G77" s="7"/>
      <c r="H77" s="7">
        <v>2208</v>
      </c>
      <c r="I77" s="144" t="s">
        <v>135</v>
      </c>
      <c r="J77" s="3"/>
      <c r="K77" s="110" t="s">
        <v>101</v>
      </c>
      <c r="L77" s="20">
        <v>205</v>
      </c>
      <c r="M77" s="20"/>
      <c r="N77" s="3"/>
      <c r="O77" s="13">
        <v>0.01</v>
      </c>
      <c r="P77" s="13">
        <v>0.01</v>
      </c>
      <c r="Q77" s="1"/>
      <c r="R77" s="3"/>
      <c r="S77" s="98" t="s">
        <v>107</v>
      </c>
      <c r="T77" s="50">
        <v>194.75</v>
      </c>
      <c r="U77" s="146"/>
    </row>
    <row r="78" spans="1:25" ht="30" x14ac:dyDescent="0.25">
      <c r="A78" s="191"/>
      <c r="B78" s="206"/>
      <c r="C78" s="6" t="s">
        <v>2</v>
      </c>
      <c r="D78" s="18" t="s">
        <v>50</v>
      </c>
      <c r="E78" s="33" t="s">
        <v>103</v>
      </c>
      <c r="F78" s="53">
        <v>523</v>
      </c>
      <c r="G78" s="7"/>
      <c r="H78" s="8">
        <v>2209</v>
      </c>
      <c r="I78" s="143" t="s">
        <v>149</v>
      </c>
      <c r="J78" s="3"/>
      <c r="K78" s="110" t="s">
        <v>101</v>
      </c>
      <c r="L78" s="20">
        <v>2723</v>
      </c>
      <c r="M78" s="20"/>
      <c r="N78" s="3"/>
      <c r="O78" s="13">
        <v>0.14000000000000001</v>
      </c>
      <c r="P78" s="13">
        <v>0.14000000000000001</v>
      </c>
      <c r="Q78" s="1"/>
      <c r="R78" s="3"/>
      <c r="S78" s="98" t="s">
        <v>107</v>
      </c>
      <c r="T78" s="50">
        <v>2723</v>
      </c>
      <c r="U78" s="146"/>
    </row>
    <row r="79" spans="1:25" x14ac:dyDescent="0.25">
      <c r="A79" s="191"/>
      <c r="B79" s="206"/>
      <c r="C79" s="6" t="s">
        <v>2</v>
      </c>
      <c r="D79" s="18" t="s">
        <v>50</v>
      </c>
      <c r="E79" s="33" t="s">
        <v>103</v>
      </c>
      <c r="F79" s="34">
        <v>523</v>
      </c>
      <c r="G79" s="7"/>
      <c r="H79" s="7">
        <v>2210</v>
      </c>
      <c r="I79" s="144" t="s">
        <v>134</v>
      </c>
      <c r="J79" s="3"/>
      <c r="K79" s="110" t="s">
        <v>101</v>
      </c>
      <c r="L79" s="20">
        <v>245</v>
      </c>
      <c r="M79" s="20"/>
      <c r="N79" s="3"/>
      <c r="O79" s="13">
        <v>0.01</v>
      </c>
      <c r="P79" s="13">
        <v>0.01</v>
      </c>
      <c r="Q79" s="1"/>
      <c r="R79" s="3"/>
      <c r="S79" s="98" t="s">
        <v>107</v>
      </c>
      <c r="T79" s="50">
        <v>257.25</v>
      </c>
      <c r="U79" s="146"/>
    </row>
    <row r="80" spans="1:25" ht="15" customHeight="1" x14ac:dyDescent="0.25">
      <c r="A80" s="191"/>
      <c r="B80" s="206"/>
      <c r="C80" s="6" t="s">
        <v>2</v>
      </c>
      <c r="D80" s="18" t="s">
        <v>50</v>
      </c>
      <c r="E80" s="33" t="s">
        <v>103</v>
      </c>
      <c r="F80" s="34">
        <v>523</v>
      </c>
      <c r="G80" s="7"/>
      <c r="H80" s="7">
        <v>2211</v>
      </c>
      <c r="I80" s="144" t="s">
        <v>134</v>
      </c>
      <c r="J80" s="3"/>
      <c r="K80" s="110" t="s">
        <v>101</v>
      </c>
      <c r="L80" s="20">
        <v>288</v>
      </c>
      <c r="M80" s="20"/>
      <c r="N80" s="3"/>
      <c r="O80" s="13">
        <v>0.01</v>
      </c>
      <c r="P80" s="13">
        <v>0.01</v>
      </c>
      <c r="Q80" s="1"/>
      <c r="R80" s="3"/>
      <c r="S80" s="98" t="s">
        <v>107</v>
      </c>
      <c r="T80" s="50">
        <v>302.39999999999998</v>
      </c>
      <c r="U80" s="146"/>
    </row>
    <row r="81" spans="1:21" ht="28.5" customHeight="1" x14ac:dyDescent="0.25">
      <c r="A81" s="191"/>
      <c r="B81" s="206"/>
      <c r="C81" s="6" t="s">
        <v>2</v>
      </c>
      <c r="D81" s="18" t="s">
        <v>50</v>
      </c>
      <c r="E81" s="33" t="s">
        <v>103</v>
      </c>
      <c r="F81" s="34">
        <v>523</v>
      </c>
      <c r="G81" s="7"/>
      <c r="H81" s="8">
        <v>2212</v>
      </c>
      <c r="I81" s="143" t="s">
        <v>150</v>
      </c>
      <c r="J81" s="3"/>
      <c r="K81" s="110" t="s">
        <v>101</v>
      </c>
      <c r="L81" s="20">
        <v>460</v>
      </c>
      <c r="M81" s="20"/>
      <c r="N81" s="3"/>
      <c r="O81" s="13">
        <v>0.02</v>
      </c>
      <c r="P81" s="13">
        <v>0.02</v>
      </c>
      <c r="Q81" s="1"/>
      <c r="R81" s="3"/>
      <c r="S81" s="98" t="s">
        <v>107</v>
      </c>
      <c r="T81" s="50">
        <v>460</v>
      </c>
      <c r="U81" s="146"/>
    </row>
    <row r="82" spans="1:21" ht="15" customHeight="1" x14ac:dyDescent="0.25">
      <c r="A82" s="191"/>
      <c r="B82" s="206"/>
      <c r="C82" s="6" t="s">
        <v>2</v>
      </c>
      <c r="D82" s="18" t="s">
        <v>50</v>
      </c>
      <c r="E82" s="33" t="s">
        <v>103</v>
      </c>
      <c r="F82" s="34">
        <v>523</v>
      </c>
      <c r="G82" s="7"/>
      <c r="H82" s="7">
        <v>2214</v>
      </c>
      <c r="I82" s="144" t="s">
        <v>134</v>
      </c>
      <c r="J82" s="3"/>
      <c r="K82" s="110" t="s">
        <v>101</v>
      </c>
      <c r="L82" s="20">
        <v>165</v>
      </c>
      <c r="M82" s="20"/>
      <c r="N82" s="3"/>
      <c r="O82" s="13">
        <v>0.01</v>
      </c>
      <c r="P82" s="13">
        <v>0.01</v>
      </c>
      <c r="Q82" s="1"/>
      <c r="R82" s="3"/>
      <c r="S82" s="98" t="s">
        <v>107</v>
      </c>
      <c r="T82" s="50">
        <v>173.25</v>
      </c>
      <c r="U82" s="146"/>
    </row>
    <row r="83" spans="1:21" ht="15" customHeight="1" x14ac:dyDescent="0.25">
      <c r="A83" s="191"/>
      <c r="B83" s="206"/>
      <c r="C83" s="6" t="s">
        <v>2</v>
      </c>
      <c r="D83" s="18" t="s">
        <v>50</v>
      </c>
      <c r="E83" s="33" t="s">
        <v>103</v>
      </c>
      <c r="F83" s="34">
        <v>523</v>
      </c>
      <c r="G83" s="7"/>
      <c r="H83" s="7">
        <v>2217</v>
      </c>
      <c r="I83" s="144" t="s">
        <v>136</v>
      </c>
      <c r="J83" s="3"/>
      <c r="K83" s="110" t="s">
        <v>101</v>
      </c>
      <c r="L83" s="20">
        <v>140</v>
      </c>
      <c r="M83" s="20"/>
      <c r="N83" s="3"/>
      <c r="O83" s="13">
        <v>0.01</v>
      </c>
      <c r="P83" s="13">
        <v>0.01</v>
      </c>
      <c r="Q83" s="1"/>
      <c r="R83" s="3"/>
      <c r="S83" s="98" t="s">
        <v>107</v>
      </c>
      <c r="T83" s="50">
        <v>133</v>
      </c>
      <c r="U83" s="146"/>
    </row>
    <row r="84" spans="1:21" s="4" customFormat="1" ht="19.5" customHeight="1" x14ac:dyDescent="0.25">
      <c r="A84" s="191"/>
      <c r="B84" s="206"/>
      <c r="C84" s="6" t="s">
        <v>2</v>
      </c>
      <c r="D84" s="29" t="s">
        <v>50</v>
      </c>
      <c r="E84" s="33" t="s">
        <v>103</v>
      </c>
      <c r="F84" s="53">
        <v>523</v>
      </c>
      <c r="G84" s="8"/>
      <c r="H84" s="8">
        <v>2218</v>
      </c>
      <c r="I84" s="144" t="s">
        <v>135</v>
      </c>
      <c r="J84" s="9"/>
      <c r="K84" s="110" t="s">
        <v>101</v>
      </c>
      <c r="L84" s="20">
        <v>701</v>
      </c>
      <c r="M84" s="20"/>
      <c r="N84" s="9"/>
      <c r="O84" s="14">
        <v>0.04</v>
      </c>
      <c r="P84" s="14">
        <v>0.04</v>
      </c>
      <c r="Q84" s="15"/>
      <c r="R84" s="9"/>
      <c r="S84" s="98" t="s">
        <v>107</v>
      </c>
      <c r="T84" s="50">
        <v>665.94999999999993</v>
      </c>
      <c r="U84" s="146"/>
    </row>
    <row r="85" spans="1:21" s="4" customFormat="1" ht="26.45" customHeight="1" x14ac:dyDescent="0.25">
      <c r="A85" s="191"/>
      <c r="B85" s="206"/>
      <c r="C85" s="6" t="s">
        <v>2</v>
      </c>
      <c r="D85" s="18" t="s">
        <v>50</v>
      </c>
      <c r="E85" s="33" t="s">
        <v>103</v>
      </c>
      <c r="F85" s="53">
        <v>523</v>
      </c>
      <c r="G85" s="7"/>
      <c r="H85" s="8">
        <v>2219</v>
      </c>
      <c r="I85" s="143" t="s">
        <v>151</v>
      </c>
      <c r="J85" s="3"/>
      <c r="K85" s="110" t="s">
        <v>101</v>
      </c>
      <c r="L85" s="20">
        <v>201</v>
      </c>
      <c r="M85" s="20"/>
      <c r="N85" s="3"/>
      <c r="O85" s="13">
        <v>0.01</v>
      </c>
      <c r="P85" s="13">
        <v>0.01</v>
      </c>
      <c r="Q85" s="1"/>
      <c r="R85" s="3"/>
      <c r="S85" s="98" t="s">
        <v>107</v>
      </c>
      <c r="T85" s="50">
        <v>201</v>
      </c>
      <c r="U85" s="146"/>
    </row>
    <row r="86" spans="1:21" s="4" customFormat="1" ht="29.45" customHeight="1" x14ac:dyDescent="0.25">
      <c r="A86" s="191"/>
      <c r="B86" s="206"/>
      <c r="C86" s="6" t="s">
        <v>2</v>
      </c>
      <c r="D86" s="18" t="s">
        <v>50</v>
      </c>
      <c r="E86" s="33" t="s">
        <v>103</v>
      </c>
      <c r="F86" s="53">
        <v>523</v>
      </c>
      <c r="G86" s="7"/>
      <c r="H86" s="8">
        <v>2220</v>
      </c>
      <c r="I86" s="143" t="s">
        <v>151</v>
      </c>
      <c r="J86" s="3"/>
      <c r="K86" s="110" t="s">
        <v>101</v>
      </c>
      <c r="L86" s="20">
        <v>554</v>
      </c>
      <c r="M86" s="20"/>
      <c r="N86" s="3"/>
      <c r="O86" s="13">
        <v>0.03</v>
      </c>
      <c r="P86" s="13">
        <v>0.03</v>
      </c>
      <c r="Q86" s="1"/>
      <c r="R86" s="3"/>
      <c r="S86" s="98" t="s">
        <v>107</v>
      </c>
      <c r="T86" s="50">
        <v>554</v>
      </c>
      <c r="U86" s="146"/>
    </row>
    <row r="87" spans="1:21" s="4" customFormat="1" ht="20.25" customHeight="1" x14ac:dyDescent="0.25">
      <c r="A87" s="191"/>
      <c r="B87" s="206"/>
      <c r="C87" s="6" t="s">
        <v>2</v>
      </c>
      <c r="D87" s="29" t="s">
        <v>50</v>
      </c>
      <c r="E87" s="33" t="s">
        <v>103</v>
      </c>
      <c r="F87" s="53">
        <v>523</v>
      </c>
      <c r="G87" s="8"/>
      <c r="H87" s="8">
        <v>2221</v>
      </c>
      <c r="I87" s="144" t="s">
        <v>135</v>
      </c>
      <c r="J87" s="9"/>
      <c r="K87" s="110" t="s">
        <v>101</v>
      </c>
      <c r="L87" s="20">
        <v>165</v>
      </c>
      <c r="M87" s="20"/>
      <c r="N87" s="9"/>
      <c r="O87" s="14">
        <v>0.01</v>
      </c>
      <c r="P87" s="14">
        <v>0.01</v>
      </c>
      <c r="Q87" s="15"/>
      <c r="R87" s="9"/>
      <c r="S87" s="98" t="s">
        <v>107</v>
      </c>
      <c r="T87" s="50">
        <v>156.75</v>
      </c>
      <c r="U87" s="146"/>
    </row>
    <row r="88" spans="1:21" x14ac:dyDescent="0.25">
      <c r="A88" s="191"/>
      <c r="B88" s="206"/>
      <c r="C88" s="6" t="s">
        <v>2</v>
      </c>
      <c r="D88" s="18" t="s">
        <v>50</v>
      </c>
      <c r="E88" s="33" t="s">
        <v>103</v>
      </c>
      <c r="F88" s="34">
        <v>523</v>
      </c>
      <c r="G88" s="7"/>
      <c r="H88" s="7">
        <v>2222</v>
      </c>
      <c r="I88" s="144" t="s">
        <v>135</v>
      </c>
      <c r="J88" s="3"/>
      <c r="K88" s="110" t="s">
        <v>101</v>
      </c>
      <c r="L88" s="20">
        <v>446</v>
      </c>
      <c r="M88" s="20"/>
      <c r="N88" s="3"/>
      <c r="O88" s="13">
        <v>0.02</v>
      </c>
      <c r="P88" s="13">
        <v>0.02</v>
      </c>
      <c r="Q88" s="1"/>
      <c r="R88" s="3"/>
      <c r="S88" s="98" t="s">
        <v>107</v>
      </c>
      <c r="T88" s="50">
        <v>423.7</v>
      </c>
      <c r="U88" s="146"/>
    </row>
    <row r="89" spans="1:21" x14ac:dyDescent="0.25">
      <c r="A89" s="191"/>
      <c r="B89" s="206"/>
      <c r="C89" s="6" t="s">
        <v>2</v>
      </c>
      <c r="D89" s="18" t="s">
        <v>50</v>
      </c>
      <c r="E89" s="33" t="s">
        <v>103</v>
      </c>
      <c r="F89" s="34">
        <v>523</v>
      </c>
      <c r="G89" s="7"/>
      <c r="H89" s="7">
        <v>2223</v>
      </c>
      <c r="I89" s="144" t="s">
        <v>135</v>
      </c>
      <c r="J89" s="3"/>
      <c r="K89" s="110" t="s">
        <v>101</v>
      </c>
      <c r="L89" s="20">
        <v>219</v>
      </c>
      <c r="M89" s="20"/>
      <c r="N89" s="3"/>
      <c r="O89" s="13">
        <v>0.01</v>
      </c>
      <c r="P89" s="13">
        <v>0.01</v>
      </c>
      <c r="Q89" s="1"/>
      <c r="R89" s="3"/>
      <c r="S89" s="98" t="s">
        <v>107</v>
      </c>
      <c r="T89" s="50">
        <v>208.04999999999998</v>
      </c>
      <c r="U89" s="146"/>
    </row>
    <row r="90" spans="1:21" x14ac:dyDescent="0.25">
      <c r="A90" s="191"/>
      <c r="B90" s="206"/>
      <c r="C90" s="6" t="s">
        <v>2</v>
      </c>
      <c r="D90" s="18" t="s">
        <v>50</v>
      </c>
      <c r="E90" s="33" t="s">
        <v>103</v>
      </c>
      <c r="F90" s="34">
        <v>523</v>
      </c>
      <c r="G90" s="7"/>
      <c r="H90" s="7">
        <v>2226</v>
      </c>
      <c r="I90" s="144" t="s">
        <v>135</v>
      </c>
      <c r="J90" s="3"/>
      <c r="K90" s="110" t="s">
        <v>101</v>
      </c>
      <c r="L90" s="20">
        <v>878</v>
      </c>
      <c r="M90" s="20"/>
      <c r="N90" s="3"/>
      <c r="O90" s="13">
        <v>0.05</v>
      </c>
      <c r="P90" s="13">
        <v>0.05</v>
      </c>
      <c r="Q90" s="1"/>
      <c r="R90" s="3"/>
      <c r="S90" s="98" t="s">
        <v>107</v>
      </c>
      <c r="T90" s="50">
        <v>834.1</v>
      </c>
      <c r="U90" s="146"/>
    </row>
    <row r="91" spans="1:21" x14ac:dyDescent="0.25">
      <c r="A91" s="191"/>
      <c r="B91" s="206"/>
      <c r="C91" s="6" t="s">
        <v>2</v>
      </c>
      <c r="D91" s="18" t="s">
        <v>50</v>
      </c>
      <c r="E91" s="33" t="s">
        <v>103</v>
      </c>
      <c r="F91" s="34">
        <v>523</v>
      </c>
      <c r="G91" s="7"/>
      <c r="H91" s="7">
        <v>2227</v>
      </c>
      <c r="I91" s="144" t="s">
        <v>135</v>
      </c>
      <c r="J91" s="3"/>
      <c r="K91" s="110" t="s">
        <v>101</v>
      </c>
      <c r="L91" s="20">
        <v>432</v>
      </c>
      <c r="M91" s="20"/>
      <c r="N91" s="3"/>
      <c r="O91" s="13">
        <v>0.02</v>
      </c>
      <c r="P91" s="13">
        <v>0.02</v>
      </c>
      <c r="Q91" s="1"/>
      <c r="R91" s="3"/>
      <c r="S91" s="98" t="s">
        <v>107</v>
      </c>
      <c r="T91" s="50">
        <v>410.40000000000003</v>
      </c>
      <c r="U91" s="146"/>
    </row>
    <row r="92" spans="1:21" x14ac:dyDescent="0.25">
      <c r="A92" s="191"/>
      <c r="B92" s="206"/>
      <c r="C92" s="6" t="s">
        <v>2</v>
      </c>
      <c r="D92" s="18" t="s">
        <v>50</v>
      </c>
      <c r="E92" s="33" t="s">
        <v>103</v>
      </c>
      <c r="F92" s="34">
        <v>523</v>
      </c>
      <c r="G92" s="7"/>
      <c r="H92" s="7">
        <v>2228</v>
      </c>
      <c r="I92" s="144" t="s">
        <v>135</v>
      </c>
      <c r="J92" s="3"/>
      <c r="K92" s="110" t="s">
        <v>101</v>
      </c>
      <c r="L92" s="20">
        <v>201</v>
      </c>
      <c r="M92" s="20"/>
      <c r="N92" s="3"/>
      <c r="O92" s="13">
        <v>0.01</v>
      </c>
      <c r="P92" s="13">
        <v>0.01</v>
      </c>
      <c r="Q92" s="1"/>
      <c r="R92" s="3"/>
      <c r="S92" s="98" t="s">
        <v>107</v>
      </c>
      <c r="T92" s="50">
        <v>190.95</v>
      </c>
      <c r="U92" s="146"/>
    </row>
    <row r="93" spans="1:21" x14ac:dyDescent="0.25">
      <c r="A93" s="191"/>
      <c r="B93" s="206"/>
      <c r="C93" s="6" t="s">
        <v>2</v>
      </c>
      <c r="D93" s="18" t="s">
        <v>50</v>
      </c>
      <c r="E93" s="33" t="s">
        <v>103</v>
      </c>
      <c r="F93" s="34">
        <v>523</v>
      </c>
      <c r="G93" s="7"/>
      <c r="H93" s="7">
        <v>2229</v>
      </c>
      <c r="I93" s="144" t="s">
        <v>135</v>
      </c>
      <c r="J93" s="3"/>
      <c r="K93" s="110" t="s">
        <v>101</v>
      </c>
      <c r="L93" s="20">
        <v>133</v>
      </c>
      <c r="M93" s="20"/>
      <c r="N93" s="3"/>
      <c r="O93" s="13">
        <v>0.01</v>
      </c>
      <c r="P93" s="13">
        <v>0.01</v>
      </c>
      <c r="Q93" s="1"/>
      <c r="R93" s="3"/>
      <c r="S93" s="98" t="s">
        <v>107</v>
      </c>
      <c r="T93" s="50">
        <v>126.35</v>
      </c>
      <c r="U93" s="146"/>
    </row>
    <row r="94" spans="1:21" x14ac:dyDescent="0.25">
      <c r="A94" s="191"/>
      <c r="B94" s="206"/>
      <c r="C94" s="6" t="s">
        <v>2</v>
      </c>
      <c r="D94" s="18" t="s">
        <v>50</v>
      </c>
      <c r="E94" s="33" t="s">
        <v>103</v>
      </c>
      <c r="F94" s="34">
        <v>523</v>
      </c>
      <c r="G94" s="7"/>
      <c r="H94" s="7">
        <v>2230</v>
      </c>
      <c r="I94" s="144" t="s">
        <v>135</v>
      </c>
      <c r="J94" s="3"/>
      <c r="K94" s="110" t="s">
        <v>101</v>
      </c>
      <c r="L94" s="20">
        <v>241</v>
      </c>
      <c r="M94" s="20"/>
      <c r="N94" s="3"/>
      <c r="O94" s="13">
        <v>0.01</v>
      </c>
      <c r="P94" s="13">
        <v>0.01</v>
      </c>
      <c r="Q94" s="1"/>
      <c r="R94" s="3"/>
      <c r="S94" s="98" t="s">
        <v>107</v>
      </c>
      <c r="T94" s="50">
        <v>228.95</v>
      </c>
      <c r="U94" s="146"/>
    </row>
    <row r="95" spans="1:21" x14ac:dyDescent="0.25">
      <c r="A95" s="191"/>
      <c r="B95" s="206"/>
      <c r="C95" s="6" t="s">
        <v>2</v>
      </c>
      <c r="D95" s="18" t="s">
        <v>50</v>
      </c>
      <c r="E95" s="33" t="s">
        <v>103</v>
      </c>
      <c r="F95" s="34">
        <v>523</v>
      </c>
      <c r="G95" s="7"/>
      <c r="H95" s="7">
        <v>2231</v>
      </c>
      <c r="I95" s="144" t="s">
        <v>135</v>
      </c>
      <c r="J95" s="3"/>
      <c r="K95" s="110" t="s">
        <v>101</v>
      </c>
      <c r="L95" s="20">
        <v>367</v>
      </c>
      <c r="M95" s="20"/>
      <c r="N95" s="3"/>
      <c r="O95" s="13">
        <v>0.02</v>
      </c>
      <c r="P95" s="13">
        <v>0.02</v>
      </c>
      <c r="Q95" s="1"/>
      <c r="R95" s="3"/>
      <c r="S95" s="98" t="s">
        <v>107</v>
      </c>
      <c r="T95" s="50">
        <v>348.65000000000003</v>
      </c>
      <c r="U95" s="146"/>
    </row>
    <row r="96" spans="1:21" x14ac:dyDescent="0.25">
      <c r="A96" s="191"/>
      <c r="B96" s="206"/>
      <c r="C96" s="6" t="s">
        <v>2</v>
      </c>
      <c r="D96" s="18" t="s">
        <v>50</v>
      </c>
      <c r="E96" s="33" t="s">
        <v>103</v>
      </c>
      <c r="F96" s="34">
        <v>523</v>
      </c>
      <c r="G96" s="7"/>
      <c r="H96" s="7">
        <v>2232</v>
      </c>
      <c r="I96" s="144" t="s">
        <v>136</v>
      </c>
      <c r="J96" s="3"/>
      <c r="K96" s="110" t="s">
        <v>101</v>
      </c>
      <c r="L96" s="20">
        <v>43</v>
      </c>
      <c r="M96" s="20"/>
      <c r="N96" s="3"/>
      <c r="O96" s="13">
        <v>0.01</v>
      </c>
      <c r="P96" s="13">
        <v>0.01</v>
      </c>
      <c r="Q96" s="1"/>
      <c r="R96" s="3"/>
      <c r="S96" s="98" t="s">
        <v>107</v>
      </c>
      <c r="T96" s="50">
        <v>40.85</v>
      </c>
      <c r="U96" s="146"/>
    </row>
    <row r="97" spans="1:25" x14ac:dyDescent="0.25">
      <c r="A97" s="191"/>
      <c r="B97" s="206"/>
      <c r="C97" s="6" t="s">
        <v>2</v>
      </c>
      <c r="D97" s="18" t="s">
        <v>50</v>
      </c>
      <c r="E97" s="33" t="s">
        <v>103</v>
      </c>
      <c r="F97" s="34">
        <v>523</v>
      </c>
      <c r="G97" s="7"/>
      <c r="H97" s="7">
        <v>2237</v>
      </c>
      <c r="I97" s="144" t="s">
        <v>135</v>
      </c>
      <c r="J97" s="3"/>
      <c r="K97" s="110" t="s">
        <v>101</v>
      </c>
      <c r="L97" s="20">
        <v>338</v>
      </c>
      <c r="M97" s="20"/>
      <c r="N97" s="3"/>
      <c r="O97" s="13">
        <v>0.02</v>
      </c>
      <c r="P97" s="13">
        <v>0.02</v>
      </c>
      <c r="Q97" s="1"/>
      <c r="R97" s="3"/>
      <c r="S97" s="98" t="s">
        <v>107</v>
      </c>
      <c r="T97" s="50">
        <v>321.09999999999997</v>
      </c>
      <c r="U97" s="146"/>
    </row>
    <row r="98" spans="1:25" x14ac:dyDescent="0.25">
      <c r="A98" s="191"/>
      <c r="B98" s="206"/>
      <c r="C98" s="6" t="s">
        <v>2</v>
      </c>
      <c r="D98" s="18" t="s">
        <v>50</v>
      </c>
      <c r="E98" s="33" t="s">
        <v>103</v>
      </c>
      <c r="F98" s="34">
        <v>523</v>
      </c>
      <c r="G98" s="7"/>
      <c r="H98" s="7">
        <v>2238</v>
      </c>
      <c r="I98" s="144" t="s">
        <v>135</v>
      </c>
      <c r="J98" s="3"/>
      <c r="K98" s="110" t="s">
        <v>101</v>
      </c>
      <c r="L98" s="20">
        <v>126</v>
      </c>
      <c r="M98" s="20"/>
      <c r="N98" s="3"/>
      <c r="O98" s="13">
        <v>0.01</v>
      </c>
      <c r="P98" s="13">
        <v>0.01</v>
      </c>
      <c r="Q98" s="1"/>
      <c r="R98" s="3"/>
      <c r="S98" s="98" t="s">
        <v>107</v>
      </c>
      <c r="T98" s="50">
        <v>119.7</v>
      </c>
      <c r="U98" s="146"/>
    </row>
    <row r="99" spans="1:25" x14ac:dyDescent="0.25">
      <c r="A99" s="191"/>
      <c r="B99" s="206"/>
      <c r="C99" s="6" t="s">
        <v>2</v>
      </c>
      <c r="D99" s="18" t="s">
        <v>50</v>
      </c>
      <c r="E99" s="33" t="s">
        <v>103</v>
      </c>
      <c r="F99" s="34">
        <v>523</v>
      </c>
      <c r="G99" s="7"/>
      <c r="H99" s="7">
        <v>2239</v>
      </c>
      <c r="I99" s="144" t="s">
        <v>135</v>
      </c>
      <c r="J99" s="3"/>
      <c r="K99" s="110" t="s">
        <v>101</v>
      </c>
      <c r="L99" s="20">
        <v>201</v>
      </c>
      <c r="M99" s="20"/>
      <c r="N99" s="3"/>
      <c r="O99" s="13">
        <v>0.01</v>
      </c>
      <c r="P99" s="13">
        <v>0.01</v>
      </c>
      <c r="Q99" s="1"/>
      <c r="R99" s="3"/>
      <c r="S99" s="98" t="s">
        <v>107</v>
      </c>
      <c r="T99" s="50">
        <v>190.95</v>
      </c>
      <c r="U99" s="146"/>
    </row>
    <row r="100" spans="1:25" x14ac:dyDescent="0.25">
      <c r="A100" s="191"/>
      <c r="B100" s="206"/>
      <c r="C100" s="6" t="s">
        <v>2</v>
      </c>
      <c r="D100" s="18" t="s">
        <v>50</v>
      </c>
      <c r="E100" s="33" t="s">
        <v>103</v>
      </c>
      <c r="F100" s="34">
        <v>523</v>
      </c>
      <c r="G100" s="7"/>
      <c r="H100" s="7" t="s">
        <v>71</v>
      </c>
      <c r="I100" s="144" t="s">
        <v>136</v>
      </c>
      <c r="J100" s="3"/>
      <c r="K100" s="110" t="s">
        <v>101</v>
      </c>
      <c r="L100" s="20">
        <v>65</v>
      </c>
      <c r="M100" s="20"/>
      <c r="N100" s="3"/>
      <c r="O100" s="13">
        <v>0.01</v>
      </c>
      <c r="P100" s="13">
        <v>0.01</v>
      </c>
      <c r="Q100" s="1"/>
      <c r="R100" s="3"/>
      <c r="S100" s="98" t="s">
        <v>107</v>
      </c>
      <c r="T100" s="50">
        <v>61.75</v>
      </c>
      <c r="U100" s="146"/>
    </row>
    <row r="101" spans="1:25" x14ac:dyDescent="0.25">
      <c r="A101" s="191"/>
      <c r="B101" s="207"/>
      <c r="C101" s="6" t="s">
        <v>2</v>
      </c>
      <c r="D101" s="18" t="s">
        <v>50</v>
      </c>
      <c r="E101" s="33" t="s">
        <v>103</v>
      </c>
      <c r="F101" s="34">
        <v>523</v>
      </c>
      <c r="G101" s="7"/>
      <c r="H101" s="7">
        <v>2242</v>
      </c>
      <c r="I101" s="144" t="s">
        <v>136</v>
      </c>
      <c r="J101" s="3"/>
      <c r="K101" s="110" t="s">
        <v>101</v>
      </c>
      <c r="L101" s="20">
        <v>1421</v>
      </c>
      <c r="M101" s="20"/>
      <c r="N101" s="3"/>
      <c r="O101" s="13">
        <v>0.37</v>
      </c>
      <c r="P101" s="13">
        <v>0.22</v>
      </c>
      <c r="Q101" s="1"/>
      <c r="R101" s="3"/>
      <c r="S101" s="98" t="s">
        <v>107</v>
      </c>
      <c r="T101" s="50">
        <v>1349.95</v>
      </c>
      <c r="U101" s="146"/>
    </row>
    <row r="102" spans="1:25" s="16" customFormat="1" ht="15.75" customHeight="1" x14ac:dyDescent="0.25">
      <c r="A102" s="74" t="s">
        <v>3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8">
        <f>SUM(L63:L101)</f>
        <v>26539</v>
      </c>
      <c r="M102" s="68"/>
      <c r="N102" s="69"/>
      <c r="O102" s="70">
        <f>SUM(O63:O101)</f>
        <v>4.3399999999999963</v>
      </c>
      <c r="P102" s="70">
        <f>SUM(P63:P101)</f>
        <v>1.7500000000000002</v>
      </c>
      <c r="Q102" s="75">
        <f>SUM(Q63:Q101)</f>
        <v>231.11</v>
      </c>
      <c r="R102" s="69"/>
      <c r="S102" s="69"/>
      <c r="T102" s="79">
        <f>SUM(T63:T101)</f>
        <v>237048.60000000009</v>
      </c>
      <c r="U102" s="138"/>
      <c r="V102" s="170">
        <f>SUM(T66:T101)</f>
        <v>26378.600000000006</v>
      </c>
    </row>
    <row r="103" spans="1:25" s="16" customFormat="1" ht="45" customHeight="1" x14ac:dyDescent="0.25">
      <c r="A103" s="208" t="s">
        <v>72</v>
      </c>
      <c r="B103" s="209" t="s">
        <v>73</v>
      </c>
      <c r="C103" s="21" t="s">
        <v>25</v>
      </c>
      <c r="D103" s="21" t="s">
        <v>39</v>
      </c>
      <c r="E103" s="21" t="s">
        <v>17</v>
      </c>
      <c r="F103" s="21">
        <v>158880</v>
      </c>
      <c r="G103" s="21">
        <v>228</v>
      </c>
      <c r="H103" s="58" t="s">
        <v>74</v>
      </c>
      <c r="I103" s="36" t="s">
        <v>100</v>
      </c>
      <c r="J103" s="21" t="s">
        <v>26</v>
      </c>
      <c r="K103" s="22"/>
      <c r="L103" s="98" t="s">
        <v>117</v>
      </c>
      <c r="M103" s="98" t="s">
        <v>117</v>
      </c>
      <c r="N103" s="98" t="s">
        <v>117</v>
      </c>
      <c r="O103" s="98" t="s">
        <v>117</v>
      </c>
      <c r="P103" s="98" t="s">
        <v>117</v>
      </c>
      <c r="Q103" s="106">
        <v>9344</v>
      </c>
      <c r="R103" s="21" t="s">
        <v>19</v>
      </c>
      <c r="S103" s="126" t="s">
        <v>140</v>
      </c>
      <c r="T103" s="17">
        <v>49450</v>
      </c>
      <c r="U103" s="153" t="s">
        <v>154</v>
      </c>
      <c r="W103" s="112"/>
      <c r="X103" s="112"/>
      <c r="Y103" s="112"/>
    </row>
    <row r="104" spans="1:25" s="16" customFormat="1" ht="26.1" customHeight="1" x14ac:dyDescent="0.25">
      <c r="A104" s="208"/>
      <c r="B104" s="209"/>
      <c r="C104" s="21" t="s">
        <v>25</v>
      </c>
      <c r="D104" s="21" t="s">
        <v>39</v>
      </c>
      <c r="E104" s="21" t="s">
        <v>17</v>
      </c>
      <c r="F104" s="98" t="s">
        <v>117</v>
      </c>
      <c r="G104" s="25">
        <v>228</v>
      </c>
      <c r="H104" s="25" t="s">
        <v>75</v>
      </c>
      <c r="I104" s="36" t="s">
        <v>100</v>
      </c>
      <c r="J104" s="25" t="s">
        <v>16</v>
      </c>
      <c r="K104" s="25">
        <v>8</v>
      </c>
      <c r="L104" s="98" t="s">
        <v>117</v>
      </c>
      <c r="M104" s="105" t="s">
        <v>125</v>
      </c>
      <c r="N104" s="25" t="s">
        <v>76</v>
      </c>
      <c r="O104" s="98" t="s">
        <v>117</v>
      </c>
      <c r="P104" s="98" t="s">
        <v>117</v>
      </c>
      <c r="Q104" s="43">
        <v>21133.42</v>
      </c>
      <c r="R104" s="25" t="s">
        <v>19</v>
      </c>
      <c r="S104" s="126" t="s">
        <v>140</v>
      </c>
      <c r="T104" s="17">
        <v>1398000</v>
      </c>
      <c r="U104" s="212" t="s">
        <v>154</v>
      </c>
      <c r="W104" s="112"/>
      <c r="X104" s="112"/>
      <c r="Y104" s="112"/>
    </row>
    <row r="105" spans="1:25" s="16" customFormat="1" ht="33" customHeight="1" x14ac:dyDescent="0.25">
      <c r="A105" s="208"/>
      <c r="B105" s="209"/>
      <c r="C105" s="21" t="s">
        <v>25</v>
      </c>
      <c r="D105" s="21" t="s">
        <v>39</v>
      </c>
      <c r="E105" s="21" t="s">
        <v>17</v>
      </c>
      <c r="F105" s="98" t="s">
        <v>117</v>
      </c>
      <c r="G105" s="102">
        <v>228</v>
      </c>
      <c r="H105" s="102" t="s">
        <v>77</v>
      </c>
      <c r="I105" s="36" t="s">
        <v>100</v>
      </c>
      <c r="J105" s="102" t="s">
        <v>15</v>
      </c>
      <c r="K105" s="102">
        <v>11</v>
      </c>
      <c r="L105" s="98" t="s">
        <v>117</v>
      </c>
      <c r="M105" s="23" t="s">
        <v>126</v>
      </c>
      <c r="N105" s="102" t="s">
        <v>78</v>
      </c>
      <c r="O105" s="98" t="s">
        <v>117</v>
      </c>
      <c r="P105" s="98" t="s">
        <v>117</v>
      </c>
      <c r="Q105" s="106">
        <v>24.27</v>
      </c>
      <c r="R105" s="102" t="s">
        <v>19</v>
      </c>
      <c r="S105" s="126" t="s">
        <v>140</v>
      </c>
      <c r="T105" s="17">
        <v>3300</v>
      </c>
      <c r="U105" s="214"/>
      <c r="W105" s="112"/>
      <c r="X105" s="112"/>
      <c r="Y105" s="112"/>
    </row>
    <row r="106" spans="1:25" s="16" customFormat="1" ht="36" customHeight="1" x14ac:dyDescent="0.25">
      <c r="A106" s="61" t="s">
        <v>3</v>
      </c>
      <c r="B106" s="80"/>
      <c r="C106" s="81"/>
      <c r="D106" s="81"/>
      <c r="E106" s="81"/>
      <c r="F106" s="69"/>
      <c r="G106" s="82"/>
      <c r="H106" s="82"/>
      <c r="I106" s="83"/>
      <c r="J106" s="82"/>
      <c r="K106" s="82"/>
      <c r="L106" s="84"/>
      <c r="M106" s="84"/>
      <c r="N106" s="82"/>
      <c r="O106" s="85"/>
      <c r="P106" s="85"/>
      <c r="Q106" s="86">
        <f>SUM(Q103:Q105)</f>
        <v>30501.69</v>
      </c>
      <c r="R106" s="82"/>
      <c r="S106" s="82"/>
      <c r="T106" s="88">
        <f>SUM(T103:T105)</f>
        <v>1450750</v>
      </c>
      <c r="U106" s="138"/>
      <c r="W106" s="112"/>
    </row>
    <row r="107" spans="1:25" s="16" customFormat="1" ht="62.25" customHeight="1" x14ac:dyDescent="0.25">
      <c r="A107" s="59" t="s">
        <v>79</v>
      </c>
      <c r="B107" s="21" t="s">
        <v>73</v>
      </c>
      <c r="C107" s="21" t="s">
        <v>25</v>
      </c>
      <c r="D107" s="21" t="s">
        <v>39</v>
      </c>
      <c r="E107" s="21" t="s">
        <v>17</v>
      </c>
      <c r="F107" s="98" t="s">
        <v>117</v>
      </c>
      <c r="G107" s="21">
        <v>228</v>
      </c>
      <c r="H107" s="21" t="s">
        <v>80</v>
      </c>
      <c r="I107" s="36" t="s">
        <v>100</v>
      </c>
      <c r="J107" s="21" t="s">
        <v>16</v>
      </c>
      <c r="K107" s="21">
        <v>4</v>
      </c>
      <c r="L107" s="98" t="s">
        <v>117</v>
      </c>
      <c r="M107" s="23" t="s">
        <v>127</v>
      </c>
      <c r="N107" s="21" t="s">
        <v>81</v>
      </c>
      <c r="O107" s="98" t="s">
        <v>117</v>
      </c>
      <c r="P107" s="98" t="s">
        <v>117</v>
      </c>
      <c r="Q107" s="24">
        <v>3651.35</v>
      </c>
      <c r="R107" s="21" t="s">
        <v>19</v>
      </c>
      <c r="S107" s="126" t="s">
        <v>140</v>
      </c>
      <c r="T107" s="60">
        <v>428800</v>
      </c>
      <c r="U107" s="33" t="s">
        <v>108</v>
      </c>
      <c r="W107" s="128"/>
      <c r="X107" s="130"/>
      <c r="Y107" s="130"/>
    </row>
    <row r="108" spans="1:25" s="16" customFormat="1" ht="24" customHeight="1" x14ac:dyDescent="0.25">
      <c r="A108" s="61" t="s">
        <v>3</v>
      </c>
      <c r="B108" s="81"/>
      <c r="C108" s="81"/>
      <c r="D108" s="81"/>
      <c r="E108" s="81"/>
      <c r="F108" s="69"/>
      <c r="G108" s="81"/>
      <c r="H108" s="81"/>
      <c r="I108" s="89"/>
      <c r="J108" s="81"/>
      <c r="K108" s="81"/>
      <c r="L108" s="90"/>
      <c r="M108" s="90"/>
      <c r="N108" s="81"/>
      <c r="O108" s="91"/>
      <c r="P108" s="91"/>
      <c r="Q108" s="92">
        <f>SUM(Q107)</f>
        <v>3651.35</v>
      </c>
      <c r="R108" s="81"/>
      <c r="S108" s="93"/>
      <c r="T108" s="94">
        <f>SUM(T107)</f>
        <v>428800</v>
      </c>
      <c r="U108" s="138"/>
      <c r="W108" s="112"/>
    </row>
    <row r="109" spans="1:25" s="16" customFormat="1" ht="32.25" customHeight="1" x14ac:dyDescent="0.25">
      <c r="A109" s="208" t="s">
        <v>82</v>
      </c>
      <c r="B109" s="209" t="s">
        <v>83</v>
      </c>
      <c r="C109" s="209" t="s">
        <v>6</v>
      </c>
      <c r="D109" s="209" t="s">
        <v>39</v>
      </c>
      <c r="E109" s="21" t="s">
        <v>17</v>
      </c>
      <c r="F109" s="98" t="s">
        <v>117</v>
      </c>
      <c r="G109" s="102">
        <v>23</v>
      </c>
      <c r="H109" s="36" t="s">
        <v>84</v>
      </c>
      <c r="I109" s="36" t="s">
        <v>100</v>
      </c>
      <c r="J109" s="102" t="s">
        <v>15</v>
      </c>
      <c r="K109" s="102">
        <v>1</v>
      </c>
      <c r="L109" s="98" t="s">
        <v>117</v>
      </c>
      <c r="M109" s="98">
        <v>243</v>
      </c>
      <c r="N109" s="102" t="s">
        <v>85</v>
      </c>
      <c r="O109" s="98" t="s">
        <v>117</v>
      </c>
      <c r="P109" s="98" t="s">
        <v>117</v>
      </c>
      <c r="Q109" s="24">
        <v>232.92</v>
      </c>
      <c r="R109" s="102" t="s">
        <v>22</v>
      </c>
      <c r="S109" s="215" t="s">
        <v>156</v>
      </c>
      <c r="T109" s="17">
        <v>170000</v>
      </c>
      <c r="U109" s="212" t="s">
        <v>114</v>
      </c>
      <c r="W109" s="112"/>
      <c r="X109" s="130"/>
      <c r="Y109" s="104"/>
    </row>
    <row r="110" spans="1:25" s="16" customFormat="1" ht="30" x14ac:dyDescent="0.25">
      <c r="A110" s="208"/>
      <c r="B110" s="209"/>
      <c r="C110" s="209"/>
      <c r="D110" s="209"/>
      <c r="E110" s="21" t="s">
        <v>17</v>
      </c>
      <c r="F110" s="98" t="s">
        <v>117</v>
      </c>
      <c r="G110" s="102">
        <v>23</v>
      </c>
      <c r="H110" s="5" t="s">
        <v>86</v>
      </c>
      <c r="I110" s="36" t="s">
        <v>100</v>
      </c>
      <c r="J110" s="102" t="s">
        <v>16</v>
      </c>
      <c r="K110" s="102" t="s">
        <v>51</v>
      </c>
      <c r="L110" s="98" t="s">
        <v>117</v>
      </c>
      <c r="M110" s="23" t="s">
        <v>128</v>
      </c>
      <c r="N110" s="102" t="s">
        <v>87</v>
      </c>
      <c r="O110" s="98" t="s">
        <v>117</v>
      </c>
      <c r="P110" s="98" t="s">
        <v>117</v>
      </c>
      <c r="Q110" s="24">
        <v>5717.18</v>
      </c>
      <c r="R110" s="25" t="s">
        <v>22</v>
      </c>
      <c r="S110" s="216"/>
      <c r="T110" s="17">
        <v>1300000</v>
      </c>
      <c r="U110" s="213"/>
      <c r="W110" s="128"/>
      <c r="X110" s="130"/>
      <c r="Y110" s="130"/>
    </row>
    <row r="111" spans="1:25" s="16" customFormat="1" ht="15.75" x14ac:dyDescent="0.25">
      <c r="A111" s="208"/>
      <c r="B111" s="209"/>
      <c r="C111" s="209"/>
      <c r="D111" s="209"/>
      <c r="E111" s="36" t="s">
        <v>17</v>
      </c>
      <c r="F111" s="107" t="s">
        <v>117</v>
      </c>
      <c r="G111" s="37">
        <v>23</v>
      </c>
      <c r="H111" s="37">
        <v>342</v>
      </c>
      <c r="I111" s="36" t="s">
        <v>100</v>
      </c>
      <c r="J111" s="37" t="s">
        <v>27</v>
      </c>
      <c r="K111" s="37" t="s">
        <v>51</v>
      </c>
      <c r="L111" s="98" t="s">
        <v>117</v>
      </c>
      <c r="M111" s="105" t="s">
        <v>129</v>
      </c>
      <c r="N111" s="25" t="s">
        <v>88</v>
      </c>
      <c r="O111" s="98" t="s">
        <v>117</v>
      </c>
      <c r="P111" s="98" t="s">
        <v>117</v>
      </c>
      <c r="Q111" s="26">
        <v>15.28</v>
      </c>
      <c r="R111" s="25" t="s">
        <v>22</v>
      </c>
      <c r="S111" s="216"/>
      <c r="T111" s="17">
        <v>3000</v>
      </c>
      <c r="U111" s="213"/>
      <c r="W111" s="128"/>
      <c r="X111" s="104"/>
      <c r="Y111" s="129"/>
    </row>
    <row r="112" spans="1:25" s="16" customFormat="1" ht="21.75" customHeight="1" x14ac:dyDescent="0.25">
      <c r="A112" s="208"/>
      <c r="B112" s="209"/>
      <c r="C112" s="209"/>
      <c r="D112" s="21" t="s">
        <v>50</v>
      </c>
      <c r="E112" s="21" t="s">
        <v>21</v>
      </c>
      <c r="F112" s="98" t="s">
        <v>117</v>
      </c>
      <c r="G112" s="25">
        <v>23</v>
      </c>
      <c r="H112" s="25">
        <v>346</v>
      </c>
      <c r="I112" s="37" t="s">
        <v>99</v>
      </c>
      <c r="J112" s="98" t="s">
        <v>117</v>
      </c>
      <c r="K112" s="98" t="s">
        <v>117</v>
      </c>
      <c r="L112" s="20">
        <v>26</v>
      </c>
      <c r="M112" s="98" t="s">
        <v>117</v>
      </c>
      <c r="N112" s="98" t="s">
        <v>117</v>
      </c>
      <c r="O112" s="26" t="s">
        <v>89</v>
      </c>
      <c r="P112" s="98" t="s">
        <v>117</v>
      </c>
      <c r="Q112" s="98" t="s">
        <v>117</v>
      </c>
      <c r="R112" s="98" t="s">
        <v>117</v>
      </c>
      <c r="S112" s="217"/>
      <c r="T112" s="17">
        <v>2000</v>
      </c>
      <c r="U112" s="214"/>
      <c r="W112" s="112"/>
    </row>
    <row r="113" spans="1:25" s="16" customFormat="1" ht="22.5" customHeight="1" x14ac:dyDescent="0.25">
      <c r="A113" s="61" t="s">
        <v>3</v>
      </c>
      <c r="B113" s="81"/>
      <c r="C113" s="81"/>
      <c r="D113" s="81"/>
      <c r="E113" s="81"/>
      <c r="F113" s="69"/>
      <c r="G113" s="82"/>
      <c r="H113" s="82"/>
      <c r="I113" s="82"/>
      <c r="J113" s="82"/>
      <c r="K113" s="82"/>
      <c r="L113" s="68">
        <f>SUM(L109:L112)</f>
        <v>26</v>
      </c>
      <c r="M113" s="68"/>
      <c r="N113" s="82"/>
      <c r="O113" s="85"/>
      <c r="P113" s="85"/>
      <c r="Q113" s="92">
        <f>SUM(Q109:Q112)</f>
        <v>5965.38</v>
      </c>
      <c r="R113" s="82"/>
      <c r="S113" s="87"/>
      <c r="T113" s="88">
        <f>SUM(T109:T112)</f>
        <v>1475000</v>
      </c>
      <c r="U113" s="138"/>
      <c r="W113" s="112"/>
    </row>
    <row r="114" spans="1:25" s="16" customFormat="1" ht="48" customHeight="1" x14ac:dyDescent="0.25">
      <c r="A114" s="210" t="s">
        <v>90</v>
      </c>
      <c r="B114" s="211" t="s">
        <v>91</v>
      </c>
      <c r="C114" s="211" t="s">
        <v>6</v>
      </c>
      <c r="D114" s="211" t="s">
        <v>39</v>
      </c>
      <c r="E114" s="38" t="s">
        <v>17</v>
      </c>
      <c r="F114" s="98" t="s">
        <v>117</v>
      </c>
      <c r="G114" s="38">
        <v>33</v>
      </c>
      <c r="H114" s="38" t="s">
        <v>92</v>
      </c>
      <c r="I114" s="38" t="s">
        <v>100</v>
      </c>
      <c r="J114" s="38" t="s">
        <v>16</v>
      </c>
      <c r="K114" s="38">
        <v>4</v>
      </c>
      <c r="L114" s="98" t="s">
        <v>117</v>
      </c>
      <c r="M114" s="108" t="s">
        <v>130</v>
      </c>
      <c r="N114" s="28" t="s">
        <v>64</v>
      </c>
      <c r="O114" s="98" t="s">
        <v>117</v>
      </c>
      <c r="P114" s="98" t="s">
        <v>117</v>
      </c>
      <c r="Q114" s="109">
        <v>2788.87</v>
      </c>
      <c r="R114" s="101" t="s">
        <v>28</v>
      </c>
      <c r="S114" s="31" t="s">
        <v>138</v>
      </c>
      <c r="T114" s="17">
        <v>218400</v>
      </c>
      <c r="U114" s="137"/>
      <c r="W114" s="128"/>
      <c r="X114" s="104"/>
      <c r="Y114" s="129"/>
    </row>
    <row r="115" spans="1:25" s="16" customFormat="1" ht="50.25" customHeight="1" x14ac:dyDescent="0.25">
      <c r="A115" s="210"/>
      <c r="B115" s="211"/>
      <c r="C115" s="211"/>
      <c r="D115" s="211"/>
      <c r="E115" s="38" t="s">
        <v>17</v>
      </c>
      <c r="F115" s="98" t="s">
        <v>117</v>
      </c>
      <c r="G115" s="38">
        <v>33</v>
      </c>
      <c r="H115" s="38" t="s">
        <v>93</v>
      </c>
      <c r="I115" s="38" t="s">
        <v>100</v>
      </c>
      <c r="J115" s="38" t="s">
        <v>16</v>
      </c>
      <c r="K115" s="38">
        <v>4</v>
      </c>
      <c r="L115" s="98" t="s">
        <v>117</v>
      </c>
      <c r="M115" s="108" t="s">
        <v>131</v>
      </c>
      <c r="N115" s="28" t="s">
        <v>94</v>
      </c>
      <c r="O115" s="98" t="s">
        <v>117</v>
      </c>
      <c r="P115" s="98" t="s">
        <v>117</v>
      </c>
      <c r="Q115" s="109">
        <v>464.81</v>
      </c>
      <c r="R115" s="101" t="s">
        <v>28</v>
      </c>
      <c r="S115" s="31" t="s">
        <v>138</v>
      </c>
      <c r="T115" s="17">
        <v>4800</v>
      </c>
      <c r="U115" s="137"/>
      <c r="W115" s="131"/>
      <c r="X115" s="132"/>
      <c r="Y115" s="132"/>
    </row>
    <row r="116" spans="1:25" s="16" customFormat="1" ht="24.75" customHeight="1" x14ac:dyDescent="0.25">
      <c r="A116" s="61" t="s">
        <v>3</v>
      </c>
      <c r="B116" s="81"/>
      <c r="C116" s="81"/>
      <c r="D116" s="81"/>
      <c r="E116" s="89"/>
      <c r="F116" s="95"/>
      <c r="G116" s="83"/>
      <c r="H116" s="83"/>
      <c r="I116" s="83"/>
      <c r="J116" s="83"/>
      <c r="K116" s="83"/>
      <c r="L116" s="96">
        <f>SUM(L114:L115)</f>
        <v>0</v>
      </c>
      <c r="M116" s="96"/>
      <c r="N116" s="82"/>
      <c r="O116" s="85"/>
      <c r="P116" s="85"/>
      <c r="Q116" s="92">
        <f>SUM(Q114:Q115)</f>
        <v>3253.68</v>
      </c>
      <c r="R116" s="82"/>
      <c r="S116" s="87"/>
      <c r="T116" s="88">
        <f>SUM(T114:T115)</f>
        <v>223200</v>
      </c>
      <c r="U116" s="138"/>
      <c r="W116" s="112"/>
    </row>
    <row r="117" spans="1:25" ht="15.75" x14ac:dyDescent="0.25">
      <c r="A117" s="204" t="s">
        <v>4</v>
      </c>
      <c r="B117" s="204"/>
      <c r="C117" s="204"/>
      <c r="D117" s="204"/>
      <c r="E117" s="163"/>
      <c r="F117" s="163"/>
      <c r="G117" s="163"/>
      <c r="H117" s="163"/>
      <c r="I117" s="163"/>
      <c r="J117" s="163"/>
      <c r="K117" s="163"/>
      <c r="L117" s="164">
        <f>L25+L47+L54+L60+L62+L102+L106+L108+L113+L116</f>
        <v>2686385</v>
      </c>
      <c r="M117" s="164"/>
      <c r="N117" s="163"/>
      <c r="O117" s="165">
        <f>O25+O47+O54+O60+O62+O102+O106+O108+O113+O116</f>
        <v>4180.53</v>
      </c>
      <c r="P117" s="165">
        <f>P25+P47+P54+P60+P62+P102+P106+P108+P113+P116</f>
        <v>1329.1899999999998</v>
      </c>
      <c r="Q117" s="165">
        <f>Q25+Q47+Q54+Q60+Q62+Q102+Q106+Q108+Q113+Q116</f>
        <v>53618.789999999994</v>
      </c>
      <c r="R117" s="163"/>
      <c r="S117" s="163"/>
      <c r="T117" s="165">
        <f>T25+T47+T54+T60+T62+T102+T106+T108+T113+T116</f>
        <v>9869908.4020000007</v>
      </c>
      <c r="U117" s="166"/>
      <c r="W117" s="112"/>
    </row>
    <row r="118" spans="1:25" x14ac:dyDescent="0.25">
      <c r="W118" s="112"/>
    </row>
    <row r="119" spans="1:25" x14ac:dyDescent="0.25">
      <c r="A119" s="118" t="s">
        <v>164</v>
      </c>
      <c r="W119" s="112"/>
    </row>
  </sheetData>
  <mergeCells count="79">
    <mergeCell ref="U109:U112"/>
    <mergeCell ref="U104:U105"/>
    <mergeCell ref="S109:S112"/>
    <mergeCell ref="C114:C115"/>
    <mergeCell ref="L9:L12"/>
    <mergeCell ref="I9:I12"/>
    <mergeCell ref="J9:J12"/>
    <mergeCell ref="Q6:Q7"/>
    <mergeCell ref="D6:D7"/>
    <mergeCell ref="E6:E7"/>
    <mergeCell ref="J6:J7"/>
    <mergeCell ref="K6:K7"/>
    <mergeCell ref="L6:L7"/>
    <mergeCell ref="A63:A101"/>
    <mergeCell ref="A117:D117"/>
    <mergeCell ref="B63:B101"/>
    <mergeCell ref="C6:C7"/>
    <mergeCell ref="D9:D12"/>
    <mergeCell ref="B55:B59"/>
    <mergeCell ref="A55:A59"/>
    <mergeCell ref="A103:A105"/>
    <mergeCell ref="B103:B105"/>
    <mergeCell ref="A109:A112"/>
    <mergeCell ref="B109:B112"/>
    <mergeCell ref="C109:C112"/>
    <mergeCell ref="D109:D111"/>
    <mergeCell ref="A114:A115"/>
    <mergeCell ref="B114:B115"/>
    <mergeCell ref="D114:D115"/>
    <mergeCell ref="G6:G7"/>
    <mergeCell ref="E9:E12"/>
    <mergeCell ref="T3:T4"/>
    <mergeCell ref="O3:P3"/>
    <mergeCell ref="L3:L4"/>
    <mergeCell ref="H3:H4"/>
    <mergeCell ref="I3:I4"/>
    <mergeCell ref="J3:J4"/>
    <mergeCell ref="N6:N7"/>
    <mergeCell ref="N3:N4"/>
    <mergeCell ref="M9:M12"/>
    <mergeCell ref="M6:M7"/>
    <mergeCell ref="K9:K12"/>
    <mergeCell ref="I6:I7"/>
    <mergeCell ref="R9:R12"/>
    <mergeCell ref="T9:T12"/>
    <mergeCell ref="A26:A46"/>
    <mergeCell ref="A48:A53"/>
    <mergeCell ref="B48:B53"/>
    <mergeCell ref="F9:F12"/>
    <mergeCell ref="G9:G12"/>
    <mergeCell ref="B26:B46"/>
    <mergeCell ref="C9:C12"/>
    <mergeCell ref="U3:U4"/>
    <mergeCell ref="Q9:Q12"/>
    <mergeCell ref="U63:U65"/>
    <mergeCell ref="U55:U56"/>
    <mergeCell ref="S3:S4"/>
    <mergeCell ref="S63:S65"/>
    <mergeCell ref="R6:R7"/>
    <mergeCell ref="T55:T56"/>
    <mergeCell ref="Q3:Q4"/>
    <mergeCell ref="R3:R4"/>
    <mergeCell ref="T6:T7"/>
    <mergeCell ref="A1:P1"/>
    <mergeCell ref="S6:S7"/>
    <mergeCell ref="S9:S12"/>
    <mergeCell ref="M3:M4"/>
    <mergeCell ref="K3:K4"/>
    <mergeCell ref="A3:A4"/>
    <mergeCell ref="B3:B4"/>
    <mergeCell ref="C3:C4"/>
    <mergeCell ref="D3:D4"/>
    <mergeCell ref="E3:E4"/>
    <mergeCell ref="F3:F4"/>
    <mergeCell ref="N9:N12"/>
    <mergeCell ref="A5:A24"/>
    <mergeCell ref="B5:B24"/>
    <mergeCell ref="G3:G4"/>
    <mergeCell ref="F6:F7"/>
  </mergeCells>
  <pageMargins left="0" right="0" top="0.74803149606299213" bottom="0.7480314960629921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FABBRICATI IN PROPRIETA ERSAF</vt:lpstr>
      <vt:lpstr>'FABBRICATI IN PROPRIETA ERSAF'!Area_stampa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Carinato Maurizio</dc:creator>
  <cp:lastModifiedBy>Mazzoleni Alberto</cp:lastModifiedBy>
  <cp:lastPrinted>2020-12-15T13:54:00Z</cp:lastPrinted>
  <dcterms:created xsi:type="dcterms:W3CDTF">2014-10-27T14:46:46Z</dcterms:created>
  <dcterms:modified xsi:type="dcterms:W3CDTF">2022-05-10T12:57:32Z</dcterms:modified>
</cp:coreProperties>
</file>