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manio 1\Patrimonio R.L. + ERSAF\Conto patrimoniale ERSAF - MEF\Conto patrimoniale ERSAF 2022\"/>
    </mc:Choice>
  </mc:AlternateContent>
  <xr:revisionPtr revIDLastSave="0" documentId="13_ncr:1_{7954FD75-ADF4-4E6D-B0CB-E69D8D79C611}" xr6:coauthVersionLast="47" xr6:coauthVersionMax="47" xr10:uidLastSave="{00000000-0000-0000-0000-000000000000}"/>
  <bookViews>
    <workbookView xWindow="-120" yWindow="-120" windowWidth="29040" windowHeight="15840" tabRatio="977" xr2:uid="{00000000-000D-0000-FFFF-FFFF00000000}"/>
  </bookViews>
  <sheets>
    <sheet name="Beni ERSAF 2022" sheetId="23" r:id="rId1"/>
  </sheets>
  <definedNames>
    <definedName name="_xlnm.Print_Area" localSheetId="0">'Beni ERSAF 2022'!$A$5:$S$120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7" i="23" l="1"/>
  <c r="U25" i="23"/>
  <c r="M60" i="23"/>
  <c r="M47" i="23"/>
  <c r="U110" i="23" l="1"/>
  <c r="U107" i="23"/>
  <c r="U108" i="23"/>
  <c r="U105" i="23"/>
  <c r="U54" i="23"/>
  <c r="U60" i="23" l="1"/>
  <c r="U119" i="23" l="1"/>
  <c r="M119" i="23"/>
  <c r="M116" i="23"/>
  <c r="M105" i="23"/>
  <c r="M54" i="23"/>
  <c r="M25" i="23"/>
  <c r="Q120" i="23" l="1"/>
  <c r="M120" i="23"/>
  <c r="U116" i="23"/>
  <c r="U111" i="23"/>
  <c r="U109" i="23"/>
  <c r="U62" i="23"/>
  <c r="R120" i="23" l="1"/>
  <c r="P120" i="23"/>
  <c r="U120" i="23"/>
</calcChain>
</file>

<file path=xl/sharedStrings.xml><?xml version="1.0" encoding="utf-8"?>
<sst xmlns="http://schemas.openxmlformats.org/spreadsheetml/2006/main" count="1327" uniqueCount="172">
  <si>
    <t>BS</t>
  </si>
  <si>
    <t>TOTALE</t>
  </si>
  <si>
    <t>TOTALE GENERALE</t>
  </si>
  <si>
    <t>BG</t>
  </si>
  <si>
    <t>SO</t>
  </si>
  <si>
    <t>MN</t>
  </si>
  <si>
    <t>rudere</t>
  </si>
  <si>
    <t>F/2</t>
  </si>
  <si>
    <t>A/3</t>
  </si>
  <si>
    <t>E/9</t>
  </si>
  <si>
    <t>C/2</t>
  </si>
  <si>
    <t>A/10</t>
  </si>
  <si>
    <t>NCEU</t>
  </si>
  <si>
    <t>C/6</t>
  </si>
  <si>
    <t>buono</t>
  </si>
  <si>
    <t>B/5</t>
  </si>
  <si>
    <t>NCT</t>
  </si>
  <si>
    <t>ottimo</t>
  </si>
  <si>
    <t>CENTRO VISITATORI PARCO ALTO GARDA BRESCIANO</t>
  </si>
  <si>
    <t>A/11</t>
  </si>
  <si>
    <t>MI</t>
  </si>
  <si>
    <t>D/8</t>
  </si>
  <si>
    <t>C/7</t>
  </si>
  <si>
    <t>discreto</t>
  </si>
  <si>
    <t>NOTE</t>
  </si>
  <si>
    <t>Domenicale   €</t>
  </si>
  <si>
    <t>Agrario   €</t>
  </si>
  <si>
    <t>Sede Filiera Lattiero Casearia</t>
  </si>
  <si>
    <t>Mantova</t>
  </si>
  <si>
    <t>fabbricato</t>
  </si>
  <si>
    <t>44 sub 2</t>
  </si>
  <si>
    <t>44 sub 4</t>
  </si>
  <si>
    <t>5,5 vani</t>
  </si>
  <si>
    <t>44 sub 3</t>
  </si>
  <si>
    <t>37 mq</t>
  </si>
  <si>
    <t>41 sub 302</t>
  </si>
  <si>
    <t>10869 mc</t>
  </si>
  <si>
    <t>42 sub 302</t>
  </si>
  <si>
    <t>43 sub 302</t>
  </si>
  <si>
    <t>78 sub 302</t>
  </si>
  <si>
    <t>terreno</t>
  </si>
  <si>
    <t>canneto</t>
  </si>
  <si>
    <t>U</t>
  </si>
  <si>
    <t>prato</t>
  </si>
  <si>
    <t>ente urbano</t>
  </si>
  <si>
    <t>Isola Boschina</t>
  </si>
  <si>
    <t>Ostiglia</t>
  </si>
  <si>
    <t>pioppeto</t>
  </si>
  <si>
    <t>bosco misto</t>
  </si>
  <si>
    <t>fabbricato rurale</t>
  </si>
  <si>
    <t>frutteto</t>
  </si>
  <si>
    <t>F.R.Gardesana Occidentale</t>
  </si>
  <si>
    <t>Gargnano</t>
  </si>
  <si>
    <t>bosco ceduo</t>
  </si>
  <si>
    <t>incolto produttivo</t>
  </si>
  <si>
    <t>RISERVA NATURALE VALLE DEL FREDDO</t>
  </si>
  <si>
    <t>Solto Collina</t>
  </si>
  <si>
    <t>pascolo</t>
  </si>
  <si>
    <t>2238 sub 1</t>
  </si>
  <si>
    <t xml:space="preserve">fabbricato </t>
  </si>
  <si>
    <t>6,5 vani</t>
  </si>
  <si>
    <t>2238 sub 2</t>
  </si>
  <si>
    <t>6 vani</t>
  </si>
  <si>
    <t>Tignale</t>
  </si>
  <si>
    <t>6338 sub 19    6339 sub1</t>
  </si>
  <si>
    <t>4035 mc</t>
  </si>
  <si>
    <t>F.R.Gardesana Occidentale (Catasto del Trentino) loc. Fornel</t>
  </si>
  <si>
    <t>Magasa</t>
  </si>
  <si>
    <t>edificio</t>
  </si>
  <si>
    <t>arativo</t>
  </si>
  <si>
    <t>bosco</t>
  </si>
  <si>
    <t>2241/1</t>
  </si>
  <si>
    <t>Appartamento uso ufficio in Via Melchiorre Gioia 72 - piano 3</t>
  </si>
  <si>
    <t>Milano</t>
  </si>
  <si>
    <t>67 sub15, 68, 76 sub 3</t>
  </si>
  <si>
    <t>67 sub 39</t>
  </si>
  <si>
    <t>22 vani</t>
  </si>
  <si>
    <t>67 sub 749</t>
  </si>
  <si>
    <t>5 mq</t>
  </si>
  <si>
    <t>Appartamento uso ufficio in Via Copernico 47 - piano 3-5</t>
  </si>
  <si>
    <t>84 sub 788</t>
  </si>
  <si>
    <t>7 vani</t>
  </si>
  <si>
    <t>Palazzina uso ufficio in Via Roma n. 10-12 -CHIURO</t>
  </si>
  <si>
    <t>Chiuro</t>
  </si>
  <si>
    <t>341 sub 6</t>
  </si>
  <si>
    <t>205 mq</t>
  </si>
  <si>
    <t>341 sub 7 e 343 sub 2</t>
  </si>
  <si>
    <t>20,5 vani</t>
  </si>
  <si>
    <t>34 mq</t>
  </si>
  <si>
    <t>area fabb.</t>
  </si>
  <si>
    <t>Appartamento uso ufficio in Via Lungo Mallero A.Diaz - SONDRIO</t>
  </si>
  <si>
    <t>Sondrio</t>
  </si>
  <si>
    <t>105 sub 156</t>
  </si>
  <si>
    <t>105 sub 164</t>
  </si>
  <si>
    <t>1 vano</t>
  </si>
  <si>
    <t>Discreto</t>
  </si>
  <si>
    <t>2551 (ex 2236)</t>
  </si>
  <si>
    <t>15 mq</t>
  </si>
  <si>
    <t>6,5 vani - mq. 148</t>
  </si>
  <si>
    <t>AREA FABB. DM</t>
  </si>
  <si>
    <t>Ente urbano</t>
  </si>
  <si>
    <t>Fabbricato</t>
  </si>
  <si>
    <t>-----</t>
  </si>
  <si>
    <t>----</t>
  </si>
  <si>
    <t>PE</t>
  </si>
  <si>
    <t>PF</t>
  </si>
  <si>
    <t>Centro visite</t>
  </si>
  <si>
    <t>Attività istituzionali di ERSAF</t>
  </si>
  <si>
    <t>------</t>
  </si>
  <si>
    <t>Buono</t>
  </si>
  <si>
    <t>Pessime</t>
  </si>
  <si>
    <t>Rudere</t>
  </si>
  <si>
    <t>-------</t>
  </si>
  <si>
    <t>26 mq</t>
  </si>
  <si>
    <t>531</t>
  </si>
  <si>
    <t>7</t>
  </si>
  <si>
    <t>160</t>
  </si>
  <si>
    <t>627</t>
  </si>
  <si>
    <t>39</t>
  </si>
  <si>
    <t>174</t>
  </si>
  <si>
    <t>5</t>
  </si>
  <si>
    <t>Incolto produttivo</t>
  </si>
  <si>
    <t>Canneto</t>
  </si>
  <si>
    <t>Bosco ceduo</t>
  </si>
  <si>
    <t>Ip (30%), B ceduo (70%)</t>
  </si>
  <si>
    <t>Ip (10%), B ceduo (90%)</t>
  </si>
  <si>
    <t>Ip (25%), B ceduo (75%)</t>
  </si>
  <si>
    <t>Pascolo</t>
  </si>
  <si>
    <t>Pascolo (50%), ceduo (50%)</t>
  </si>
  <si>
    <t>Pascolo arborato (90%), ceduo (10%)</t>
  </si>
  <si>
    <t>Pascolo (35%), Bosco ceduo (65%)</t>
  </si>
  <si>
    <t>Pascolo (55%), ceduo (45%)</t>
  </si>
  <si>
    <t>Pascolo arborato (65%), ceduo (35%)</t>
  </si>
  <si>
    <t>Pascolo arborato</t>
  </si>
  <si>
    <t>Pascolo (85%), ceduo (15%)</t>
  </si>
  <si>
    <t>Bosco misto (40%); incolto p. (60 %)</t>
  </si>
  <si>
    <t>Non utilizzato</t>
  </si>
  <si>
    <t>Attività ricreative</t>
  </si>
  <si>
    <t>Ufficio</t>
  </si>
  <si>
    <t xml:space="preserve">Bosco misto </t>
  </si>
  <si>
    <t>Bosco misto (93,4 %), pioppeto di golena aperta (6,6 %)</t>
  </si>
  <si>
    <t>Correlato al mappale NCEU n. 42</t>
  </si>
  <si>
    <t>Correlato al mappale NCEU n. 78</t>
  </si>
  <si>
    <t>Correlato al mappale NCEU n. 43</t>
  </si>
  <si>
    <t xml:space="preserve">Valore € </t>
  </si>
  <si>
    <t xml:space="preserve">VALORE PATRIMONIALE INDICATIVO </t>
  </si>
  <si>
    <t>Attività didattico - ricreative</t>
  </si>
  <si>
    <t>Al momento non utilizzato</t>
  </si>
  <si>
    <t xml:space="preserve">Non utilizzato </t>
  </si>
  <si>
    <t xml:space="preserve">Ottime  - Ristrutturato </t>
  </si>
  <si>
    <t>4,5 vani - mq. 111</t>
  </si>
  <si>
    <t>Fabbricato di interesse storico</t>
  </si>
  <si>
    <t>PATRIMONIO IMMOBILIARE IN PROPRIETA' DI ERSAF   AL 31.12.2022                                                                                                                                                                                                                                                                                                                                                                  (trasferito ad ERSAF da Regione Lombardia con DPRL. N. 12399 del 28.06.2002 allegato 2/b e atto notarile registrato a Gavirate il 14.03.2011 n. 858 serie 1T )</t>
  </si>
  <si>
    <t>Qualità di coltura attuale dei terreni</t>
  </si>
  <si>
    <t>Tipologia del bene</t>
  </si>
  <si>
    <t>Comune</t>
  </si>
  <si>
    <t>Prov.</t>
  </si>
  <si>
    <t>Identificazione</t>
  </si>
  <si>
    <t>Catasto</t>
  </si>
  <si>
    <t>Partita catastale</t>
  </si>
  <si>
    <t>Foglio</t>
  </si>
  <si>
    <t>Mappale</t>
  </si>
  <si>
    <t>Qualità di coltura catastale</t>
  </si>
  <si>
    <t>Categoria (fabbricati)</t>
  </si>
  <si>
    <t>Classe</t>
  </si>
  <si>
    <t>Superficie catastale (fabbricati) mq</t>
  </si>
  <si>
    <t>Consistenza (fabbricati)</t>
  </si>
  <si>
    <t>Reddito terreni</t>
  </si>
  <si>
    <t>Stato del bene (fabbricati)</t>
  </si>
  <si>
    <t>Superficie terreni ha.a.ca</t>
  </si>
  <si>
    <t>Rendita catastale  fabbricati €</t>
  </si>
  <si>
    <t>Destinazione d'uso (fabbricati)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</si>
</sst>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0\-#0\-#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146">
    <xf numFmtId="0" fontId="0" fillId="0" borderId="0" xfId="0"/>
    <xf numFmtId="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2" fillId="0" borderId="0" xfId="0" applyFont="1"/>
    <xf numFmtId="4" fontId="0" fillId="0" borderId="1" xfId="0" applyNumberFormat="1" applyBorder="1" applyAlignment="1">
      <alignment horizontal="center" vertical="center"/>
    </xf>
    <xf numFmtId="0" fontId="3" fillId="2" borderId="0" xfId="0" applyFont="1" applyFill="1"/>
    <xf numFmtId="0" fontId="8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49" fontId="0" fillId="2" borderId="1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5" fillId="6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vertical="center" wrapText="1"/>
    </xf>
    <xf numFmtId="0" fontId="3" fillId="5" borderId="1" xfId="0" applyFont="1" applyFill="1" applyBorder="1" applyAlignment="1">
      <alignment horizontal="center"/>
    </xf>
    <xf numFmtId="164" fontId="3" fillId="5" borderId="1" xfId="0" applyNumberFormat="1" applyFont="1" applyFill="1" applyBorder="1" applyAlignment="1">
      <alignment horizontal="center"/>
    </xf>
    <xf numFmtId="43" fontId="3" fillId="5" borderId="1" xfId="2" applyFont="1" applyFill="1" applyBorder="1" applyAlignment="1">
      <alignment horizontal="center"/>
    </xf>
    <xf numFmtId="0" fontId="0" fillId="5" borderId="1" xfId="0" applyFill="1" applyBorder="1"/>
    <xf numFmtId="0" fontId="3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/>
    </xf>
    <xf numFmtId="164" fontId="6" fillId="7" borderId="1" xfId="0" applyNumberFormat="1" applyFont="1" applyFill="1" applyBorder="1" applyAlignment="1">
      <alignment horizontal="center" vertical="center" wrapText="1"/>
    </xf>
    <xf numFmtId="43" fontId="3" fillId="7" borderId="1" xfId="2" applyFont="1" applyFill="1" applyBorder="1" applyAlignment="1">
      <alignment horizontal="right" vertical="center" wrapText="1"/>
    </xf>
    <xf numFmtId="0" fontId="2" fillId="7" borderId="1" xfId="0" applyFont="1" applyFill="1" applyBorder="1"/>
    <xf numFmtId="0" fontId="2" fillId="7" borderId="1" xfId="0" applyFont="1" applyFill="1" applyBorder="1" applyAlignment="1">
      <alignment vertical="center" wrapText="1"/>
    </xf>
    <xf numFmtId="164" fontId="3" fillId="7" borderId="1" xfId="0" applyNumberFormat="1" applyFont="1" applyFill="1" applyBorder="1" applyAlignment="1">
      <alignment horizontal="center"/>
    </xf>
    <xf numFmtId="0" fontId="3" fillId="7" borderId="1" xfId="0" applyFont="1" applyFill="1" applyBorder="1"/>
    <xf numFmtId="4" fontId="3" fillId="7" borderId="1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wrapText="1"/>
    </xf>
    <xf numFmtId="0" fontId="3" fillId="7" borderId="1" xfId="0" applyFont="1" applyFill="1" applyBorder="1" applyAlignment="1">
      <alignment horizontal="center"/>
    </xf>
    <xf numFmtId="4" fontId="6" fillId="7" borderId="1" xfId="0" applyNumberFormat="1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49" fontId="2" fillId="7" borderId="1" xfId="0" applyNumberFormat="1" applyFont="1" applyFill="1" applyBorder="1" applyAlignment="1">
      <alignment horizontal="center" vertical="center" wrapText="1"/>
    </xf>
    <xf numFmtId="4" fontId="3" fillId="7" borderId="1" xfId="0" applyNumberFormat="1" applyFont="1" applyFill="1" applyBorder="1" applyAlignment="1">
      <alignment horizontal="center" vertical="center" wrapText="1"/>
    </xf>
    <xf numFmtId="4" fontId="3" fillId="7" borderId="1" xfId="0" applyNumberFormat="1" applyFont="1" applyFill="1" applyBorder="1" applyAlignment="1">
      <alignment horizontal="right" vertical="center" wrapText="1"/>
    </xf>
    <xf numFmtId="0" fontId="7" fillId="7" borderId="1" xfId="0" applyFont="1" applyFill="1" applyBorder="1" applyAlignment="1">
      <alignment vertical="center"/>
    </xf>
    <xf numFmtId="0" fontId="7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49" fontId="3" fillId="7" borderId="1" xfId="0" applyNumberFormat="1" applyFont="1" applyFill="1" applyBorder="1" applyAlignment="1">
      <alignment horizontal="center"/>
    </xf>
    <xf numFmtId="4" fontId="7" fillId="7" borderId="1" xfId="0" applyNumberFormat="1" applyFont="1" applyFill="1" applyBorder="1" applyAlignment="1">
      <alignment horizontal="center"/>
    </xf>
    <xf numFmtId="4" fontId="6" fillId="7" borderId="1" xfId="0" applyNumberFormat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4" fontId="6" fillId="7" borderId="1" xfId="0" applyNumberFormat="1" applyFont="1" applyFill="1" applyBorder="1" applyAlignment="1">
      <alignment vertical="center"/>
    </xf>
    <xf numFmtId="0" fontId="10" fillId="7" borderId="1" xfId="0" applyFont="1" applyFill="1" applyBorder="1" applyAlignment="1">
      <alignment horizontal="center" vertical="center"/>
    </xf>
    <xf numFmtId="49" fontId="3" fillId="7" borderId="1" xfId="0" applyNumberFormat="1" applyFont="1" applyFill="1" applyBorder="1" applyAlignment="1">
      <alignment horizontal="center" vertical="center"/>
    </xf>
    <xf numFmtId="4" fontId="7" fillId="7" borderId="1" xfId="0" applyNumberFormat="1" applyFont="1" applyFill="1" applyBorder="1" applyAlignment="1">
      <alignment horizontal="center" vertical="center"/>
    </xf>
    <xf numFmtId="4" fontId="3" fillId="7" borderId="1" xfId="0" applyNumberFormat="1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wrapText="1"/>
    </xf>
    <xf numFmtId="4" fontId="6" fillId="7" borderId="1" xfId="0" applyNumberFormat="1" applyFont="1" applyFill="1" applyBorder="1" applyAlignment="1">
      <alignment horizontal="right" vertical="center"/>
    </xf>
    <xf numFmtId="0" fontId="6" fillId="7" borderId="1" xfId="0" applyFont="1" applyFill="1" applyBorder="1"/>
    <xf numFmtId="164" fontId="6" fillId="7" borderId="1" xfId="0" applyNumberFormat="1" applyFont="1" applyFill="1" applyBorder="1" applyAlignment="1">
      <alignment horizontal="center" vertical="center"/>
    </xf>
    <xf numFmtId="0" fontId="0" fillId="0" borderId="1" xfId="0" quotePrefix="1" applyBorder="1" applyAlignment="1">
      <alignment horizontal="righ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horizontal="center" vertical="center" wrapText="1"/>
    </xf>
    <xf numFmtId="164" fontId="0" fillId="0" borderId="1" xfId="0" quotePrefix="1" applyNumberFormat="1" applyBorder="1" applyAlignment="1">
      <alignment horizontal="center" vertical="center" wrapText="1"/>
    </xf>
    <xf numFmtId="0" fontId="0" fillId="0" borderId="1" xfId="0" quotePrefix="1" applyBorder="1" applyAlignment="1">
      <alignment horizontal="center" wrapText="1"/>
    </xf>
    <xf numFmtId="49" fontId="0" fillId="2" borderId="1" xfId="0" applyNumberFormat="1" applyFill="1" applyBorder="1" applyAlignment="1">
      <alignment horizontal="center"/>
    </xf>
    <xf numFmtId="4" fontId="5" fillId="2" borderId="1" xfId="0" applyNumberFormat="1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/>
    </xf>
    <xf numFmtId="164" fontId="5" fillId="0" borderId="1" xfId="0" quotePrefix="1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43" fontId="0" fillId="0" borderId="0" xfId="2" applyFont="1"/>
    <xf numFmtId="49" fontId="0" fillId="0" borderId="1" xfId="0" applyNumberFormat="1" applyBorder="1" applyAlignment="1">
      <alignment vertical="center" wrapText="1"/>
    </xf>
    <xf numFmtId="43" fontId="2" fillId="0" borderId="0" xfId="0" applyNumberFormat="1" applyFont="1"/>
    <xf numFmtId="0" fontId="4" fillId="0" borderId="0" xfId="0" applyFont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0" fillId="0" borderId="3" xfId="0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 wrapText="1"/>
    </xf>
    <xf numFmtId="0" fontId="4" fillId="0" borderId="0" xfId="0" applyFont="1" applyAlignment="1">
      <alignment wrapText="1"/>
    </xf>
    <xf numFmtId="0" fontId="0" fillId="0" borderId="1" xfId="0" applyBorder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/>
    </xf>
    <xf numFmtId="4" fontId="5" fillId="3" borderId="1" xfId="0" applyNumberFormat="1" applyFont="1" applyFill="1" applyBorder="1" applyAlignment="1">
      <alignment vertical="center" wrapText="1"/>
    </xf>
    <xf numFmtId="4" fontId="6" fillId="3" borderId="1" xfId="0" applyNumberFormat="1" applyFont="1" applyFill="1" applyBorder="1" applyAlignment="1">
      <alignment vertical="center"/>
    </xf>
    <xf numFmtId="4" fontId="6" fillId="3" borderId="1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right" vertical="center"/>
    </xf>
    <xf numFmtId="4" fontId="5" fillId="3" borderId="1" xfId="0" applyNumberFormat="1" applyFont="1" applyFill="1" applyBorder="1" applyAlignment="1">
      <alignment horizontal="right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</cellXfs>
  <cellStyles count="3">
    <cellStyle name="Migliaia" xfId="2" builtinId="3"/>
    <cellStyle name="Normale" xfId="0" builtinId="0"/>
    <cellStyle name="Normale 2" xfId="1" xr:uid="{00000000-0005-0000-0000-000002000000}"/>
  </cellStyles>
  <dxfs count="0"/>
  <tableStyles count="0" defaultTableStyle="TableStyleMedium9" defaultPivotStyle="PivotStyleLight16"/>
  <colors>
    <mruColors>
      <color rgb="FFFFC000"/>
      <color rgb="FF66FFFF"/>
      <color rgb="FFCCFF99"/>
      <color rgb="FF66FF33"/>
      <color rgb="FF33CC33"/>
      <color rgb="FF66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123"/>
  <sheetViews>
    <sheetView tabSelected="1" topLeftCell="J109" zoomScale="120" zoomScaleNormal="120" workbookViewId="0">
      <selection activeCell="R119" sqref="R119"/>
    </sheetView>
  </sheetViews>
  <sheetFormatPr defaultRowHeight="15" x14ac:dyDescent="0.25"/>
  <cols>
    <col min="1" max="1" width="28.85546875" customWidth="1"/>
    <col min="2" max="2" width="10.7109375" customWidth="1"/>
    <col min="3" max="3" width="5.85546875" customWidth="1"/>
    <col min="4" max="4" width="20.5703125" customWidth="1"/>
    <col min="5" max="5" width="12.28515625" customWidth="1"/>
    <col min="6" max="6" width="12.140625" customWidth="1"/>
    <col min="8" max="8" width="12.28515625" customWidth="1"/>
    <col min="9" max="9" width="21.7109375" customWidth="1"/>
    <col min="10" max="10" width="32.85546875" customWidth="1"/>
    <col min="11" max="11" width="13" customWidth="1"/>
    <col min="12" max="12" width="7.85546875" customWidth="1"/>
    <col min="13" max="14" width="12.7109375" customWidth="1"/>
    <col min="15" max="15" width="15.7109375" customWidth="1"/>
    <col min="16" max="16" width="12" customWidth="1"/>
    <col min="17" max="17" width="11.42578125" customWidth="1"/>
    <col min="18" max="18" width="15.7109375" customWidth="1"/>
    <col min="19" max="19" width="17" customWidth="1"/>
    <col min="20" max="20" width="17.140625" customWidth="1"/>
    <col min="21" max="21" width="17.28515625" customWidth="1"/>
    <col min="22" max="22" width="19.28515625" customWidth="1"/>
    <col min="211" max="211" width="28.140625" customWidth="1"/>
    <col min="212" max="212" width="17.7109375" customWidth="1"/>
    <col min="213" max="213" width="6.85546875" customWidth="1"/>
    <col min="214" max="214" width="20.5703125" customWidth="1"/>
    <col min="215" max="215" width="9.140625" customWidth="1"/>
    <col min="216" max="216" width="18.42578125" customWidth="1"/>
    <col min="218" max="218" width="12.28515625" customWidth="1"/>
    <col min="219" max="219" width="16.140625" customWidth="1"/>
    <col min="220" max="221" width="12.28515625" customWidth="1"/>
    <col min="222" max="226" width="15.7109375" customWidth="1"/>
    <col min="228" max="228" width="12.140625" customWidth="1"/>
    <col min="229" max="229" width="14.7109375" customWidth="1"/>
    <col min="230" max="230" width="14.42578125" customWidth="1"/>
    <col min="232" max="232" width="15.7109375" customWidth="1"/>
    <col min="233" max="233" width="18.42578125" customWidth="1"/>
    <col min="234" max="234" width="14.5703125" customWidth="1"/>
    <col min="467" max="467" width="28.140625" customWidth="1"/>
    <col min="468" max="468" width="17.7109375" customWidth="1"/>
    <col min="469" max="469" width="6.85546875" customWidth="1"/>
    <col min="470" max="470" width="20.5703125" customWidth="1"/>
    <col min="471" max="471" width="9.140625" customWidth="1"/>
    <col min="472" max="472" width="18.42578125" customWidth="1"/>
    <col min="474" max="474" width="12.28515625" customWidth="1"/>
    <col min="475" max="475" width="16.140625" customWidth="1"/>
    <col min="476" max="477" width="12.28515625" customWidth="1"/>
    <col min="478" max="482" width="15.7109375" customWidth="1"/>
    <col min="484" max="484" width="12.140625" customWidth="1"/>
    <col min="485" max="485" width="14.7109375" customWidth="1"/>
    <col min="486" max="486" width="14.42578125" customWidth="1"/>
    <col min="488" max="488" width="15.7109375" customWidth="1"/>
    <col min="489" max="489" width="18.42578125" customWidth="1"/>
    <col min="490" max="490" width="14.5703125" customWidth="1"/>
    <col min="723" max="723" width="28.140625" customWidth="1"/>
    <col min="724" max="724" width="17.7109375" customWidth="1"/>
    <col min="725" max="725" width="6.85546875" customWidth="1"/>
    <col min="726" max="726" width="20.5703125" customWidth="1"/>
    <col min="727" max="727" width="9.140625" customWidth="1"/>
    <col min="728" max="728" width="18.42578125" customWidth="1"/>
    <col min="730" max="730" width="12.28515625" customWidth="1"/>
    <col min="731" max="731" width="16.140625" customWidth="1"/>
    <col min="732" max="733" width="12.28515625" customWidth="1"/>
    <col min="734" max="738" width="15.7109375" customWidth="1"/>
    <col min="740" max="740" width="12.140625" customWidth="1"/>
    <col min="741" max="741" width="14.7109375" customWidth="1"/>
    <col min="742" max="742" width="14.42578125" customWidth="1"/>
    <col min="744" max="744" width="15.7109375" customWidth="1"/>
    <col min="745" max="745" width="18.42578125" customWidth="1"/>
    <col min="746" max="746" width="14.5703125" customWidth="1"/>
    <col min="979" max="979" width="28.140625" customWidth="1"/>
    <col min="980" max="980" width="17.7109375" customWidth="1"/>
    <col min="981" max="981" width="6.85546875" customWidth="1"/>
    <col min="982" max="982" width="20.5703125" customWidth="1"/>
    <col min="983" max="983" width="9.140625" customWidth="1"/>
    <col min="984" max="984" width="18.42578125" customWidth="1"/>
    <col min="986" max="986" width="12.28515625" customWidth="1"/>
    <col min="987" max="987" width="16.140625" customWidth="1"/>
    <col min="988" max="989" width="12.28515625" customWidth="1"/>
    <col min="990" max="994" width="15.7109375" customWidth="1"/>
    <col min="996" max="996" width="12.140625" customWidth="1"/>
    <col min="997" max="997" width="14.7109375" customWidth="1"/>
    <col min="998" max="998" width="14.42578125" customWidth="1"/>
    <col min="1000" max="1000" width="15.7109375" customWidth="1"/>
    <col min="1001" max="1001" width="18.42578125" customWidth="1"/>
    <col min="1002" max="1002" width="14.5703125" customWidth="1"/>
    <col min="1235" max="1235" width="28.140625" customWidth="1"/>
    <col min="1236" max="1236" width="17.7109375" customWidth="1"/>
    <col min="1237" max="1237" width="6.85546875" customWidth="1"/>
    <col min="1238" max="1238" width="20.5703125" customWidth="1"/>
    <col min="1239" max="1239" width="9.140625" customWidth="1"/>
    <col min="1240" max="1240" width="18.42578125" customWidth="1"/>
    <col min="1242" max="1242" width="12.28515625" customWidth="1"/>
    <col min="1243" max="1243" width="16.140625" customWidth="1"/>
    <col min="1244" max="1245" width="12.28515625" customWidth="1"/>
    <col min="1246" max="1250" width="15.7109375" customWidth="1"/>
    <col min="1252" max="1252" width="12.140625" customWidth="1"/>
    <col min="1253" max="1253" width="14.7109375" customWidth="1"/>
    <col min="1254" max="1254" width="14.42578125" customWidth="1"/>
    <col min="1256" max="1256" width="15.7109375" customWidth="1"/>
    <col min="1257" max="1257" width="18.42578125" customWidth="1"/>
    <col min="1258" max="1258" width="14.5703125" customWidth="1"/>
    <col min="1491" max="1491" width="28.140625" customWidth="1"/>
    <col min="1492" max="1492" width="17.7109375" customWidth="1"/>
    <col min="1493" max="1493" width="6.85546875" customWidth="1"/>
    <col min="1494" max="1494" width="20.5703125" customWidth="1"/>
    <col min="1495" max="1495" width="9.140625" customWidth="1"/>
    <col min="1496" max="1496" width="18.42578125" customWidth="1"/>
    <col min="1498" max="1498" width="12.28515625" customWidth="1"/>
    <col min="1499" max="1499" width="16.140625" customWidth="1"/>
    <col min="1500" max="1501" width="12.28515625" customWidth="1"/>
    <col min="1502" max="1506" width="15.7109375" customWidth="1"/>
    <col min="1508" max="1508" width="12.140625" customWidth="1"/>
    <col min="1509" max="1509" width="14.7109375" customWidth="1"/>
    <col min="1510" max="1510" width="14.42578125" customWidth="1"/>
    <col min="1512" max="1512" width="15.7109375" customWidth="1"/>
    <col min="1513" max="1513" width="18.42578125" customWidth="1"/>
    <col min="1514" max="1514" width="14.5703125" customWidth="1"/>
    <col min="1747" max="1747" width="28.140625" customWidth="1"/>
    <col min="1748" max="1748" width="17.7109375" customWidth="1"/>
    <col min="1749" max="1749" width="6.85546875" customWidth="1"/>
    <col min="1750" max="1750" width="20.5703125" customWidth="1"/>
    <col min="1751" max="1751" width="9.140625" customWidth="1"/>
    <col min="1752" max="1752" width="18.42578125" customWidth="1"/>
    <col min="1754" max="1754" width="12.28515625" customWidth="1"/>
    <col min="1755" max="1755" width="16.140625" customWidth="1"/>
    <col min="1756" max="1757" width="12.28515625" customWidth="1"/>
    <col min="1758" max="1762" width="15.7109375" customWidth="1"/>
    <col min="1764" max="1764" width="12.140625" customWidth="1"/>
    <col min="1765" max="1765" width="14.7109375" customWidth="1"/>
    <col min="1766" max="1766" width="14.42578125" customWidth="1"/>
    <col min="1768" max="1768" width="15.7109375" customWidth="1"/>
    <col min="1769" max="1769" width="18.42578125" customWidth="1"/>
    <col min="1770" max="1770" width="14.5703125" customWidth="1"/>
    <col min="2003" max="2003" width="28.140625" customWidth="1"/>
    <col min="2004" max="2004" width="17.7109375" customWidth="1"/>
    <col min="2005" max="2005" width="6.85546875" customWidth="1"/>
    <col min="2006" max="2006" width="20.5703125" customWidth="1"/>
    <col min="2007" max="2007" width="9.140625" customWidth="1"/>
    <col min="2008" max="2008" width="18.42578125" customWidth="1"/>
    <col min="2010" max="2010" width="12.28515625" customWidth="1"/>
    <col min="2011" max="2011" width="16.140625" customWidth="1"/>
    <col min="2012" max="2013" width="12.28515625" customWidth="1"/>
    <col min="2014" max="2018" width="15.7109375" customWidth="1"/>
    <col min="2020" max="2020" width="12.140625" customWidth="1"/>
    <col min="2021" max="2021" width="14.7109375" customWidth="1"/>
    <col min="2022" max="2022" width="14.42578125" customWidth="1"/>
    <col min="2024" max="2024" width="15.7109375" customWidth="1"/>
    <col min="2025" max="2025" width="18.42578125" customWidth="1"/>
    <col min="2026" max="2026" width="14.5703125" customWidth="1"/>
    <col min="2259" max="2259" width="28.140625" customWidth="1"/>
    <col min="2260" max="2260" width="17.7109375" customWidth="1"/>
    <col min="2261" max="2261" width="6.85546875" customWidth="1"/>
    <col min="2262" max="2262" width="20.5703125" customWidth="1"/>
    <col min="2263" max="2263" width="9.140625" customWidth="1"/>
    <col min="2264" max="2264" width="18.42578125" customWidth="1"/>
    <col min="2266" max="2266" width="12.28515625" customWidth="1"/>
    <col min="2267" max="2267" width="16.140625" customWidth="1"/>
    <col min="2268" max="2269" width="12.28515625" customWidth="1"/>
    <col min="2270" max="2274" width="15.7109375" customWidth="1"/>
    <col min="2276" max="2276" width="12.140625" customWidth="1"/>
    <col min="2277" max="2277" width="14.7109375" customWidth="1"/>
    <col min="2278" max="2278" width="14.42578125" customWidth="1"/>
    <col min="2280" max="2280" width="15.7109375" customWidth="1"/>
    <col min="2281" max="2281" width="18.42578125" customWidth="1"/>
    <col min="2282" max="2282" width="14.5703125" customWidth="1"/>
    <col min="2515" max="2515" width="28.140625" customWidth="1"/>
    <col min="2516" max="2516" width="17.7109375" customWidth="1"/>
    <col min="2517" max="2517" width="6.85546875" customWidth="1"/>
    <col min="2518" max="2518" width="20.5703125" customWidth="1"/>
    <col min="2519" max="2519" width="9.140625" customWidth="1"/>
    <col min="2520" max="2520" width="18.42578125" customWidth="1"/>
    <col min="2522" max="2522" width="12.28515625" customWidth="1"/>
    <col min="2523" max="2523" width="16.140625" customWidth="1"/>
    <col min="2524" max="2525" width="12.28515625" customWidth="1"/>
    <col min="2526" max="2530" width="15.7109375" customWidth="1"/>
    <col min="2532" max="2532" width="12.140625" customWidth="1"/>
    <col min="2533" max="2533" width="14.7109375" customWidth="1"/>
    <col min="2534" max="2534" width="14.42578125" customWidth="1"/>
    <col min="2536" max="2536" width="15.7109375" customWidth="1"/>
    <col min="2537" max="2537" width="18.42578125" customWidth="1"/>
    <col min="2538" max="2538" width="14.5703125" customWidth="1"/>
    <col min="2771" max="2771" width="28.140625" customWidth="1"/>
    <col min="2772" max="2772" width="17.7109375" customWidth="1"/>
    <col min="2773" max="2773" width="6.85546875" customWidth="1"/>
    <col min="2774" max="2774" width="20.5703125" customWidth="1"/>
    <col min="2775" max="2775" width="9.140625" customWidth="1"/>
    <col min="2776" max="2776" width="18.42578125" customWidth="1"/>
    <col min="2778" max="2778" width="12.28515625" customWidth="1"/>
    <col min="2779" max="2779" width="16.140625" customWidth="1"/>
    <col min="2780" max="2781" width="12.28515625" customWidth="1"/>
    <col min="2782" max="2786" width="15.7109375" customWidth="1"/>
    <col min="2788" max="2788" width="12.140625" customWidth="1"/>
    <col min="2789" max="2789" width="14.7109375" customWidth="1"/>
    <col min="2790" max="2790" width="14.42578125" customWidth="1"/>
    <col min="2792" max="2792" width="15.7109375" customWidth="1"/>
    <col min="2793" max="2793" width="18.42578125" customWidth="1"/>
    <col min="2794" max="2794" width="14.5703125" customWidth="1"/>
    <col min="3027" max="3027" width="28.140625" customWidth="1"/>
    <col min="3028" max="3028" width="17.7109375" customWidth="1"/>
    <col min="3029" max="3029" width="6.85546875" customWidth="1"/>
    <col min="3030" max="3030" width="20.5703125" customWidth="1"/>
    <col min="3031" max="3031" width="9.140625" customWidth="1"/>
    <col min="3032" max="3032" width="18.42578125" customWidth="1"/>
    <col min="3034" max="3034" width="12.28515625" customWidth="1"/>
    <col min="3035" max="3035" width="16.140625" customWidth="1"/>
    <col min="3036" max="3037" width="12.28515625" customWidth="1"/>
    <col min="3038" max="3042" width="15.7109375" customWidth="1"/>
    <col min="3044" max="3044" width="12.140625" customWidth="1"/>
    <col min="3045" max="3045" width="14.7109375" customWidth="1"/>
    <col min="3046" max="3046" width="14.42578125" customWidth="1"/>
    <col min="3048" max="3048" width="15.7109375" customWidth="1"/>
    <col min="3049" max="3049" width="18.42578125" customWidth="1"/>
    <col min="3050" max="3050" width="14.5703125" customWidth="1"/>
    <col min="3283" max="3283" width="28.140625" customWidth="1"/>
    <col min="3284" max="3284" width="17.7109375" customWidth="1"/>
    <col min="3285" max="3285" width="6.85546875" customWidth="1"/>
    <col min="3286" max="3286" width="20.5703125" customWidth="1"/>
    <col min="3287" max="3287" width="9.140625" customWidth="1"/>
    <col min="3288" max="3288" width="18.42578125" customWidth="1"/>
    <col min="3290" max="3290" width="12.28515625" customWidth="1"/>
    <col min="3291" max="3291" width="16.140625" customWidth="1"/>
    <col min="3292" max="3293" width="12.28515625" customWidth="1"/>
    <col min="3294" max="3298" width="15.7109375" customWidth="1"/>
    <col min="3300" max="3300" width="12.140625" customWidth="1"/>
    <col min="3301" max="3301" width="14.7109375" customWidth="1"/>
    <col min="3302" max="3302" width="14.42578125" customWidth="1"/>
    <col min="3304" max="3304" width="15.7109375" customWidth="1"/>
    <col min="3305" max="3305" width="18.42578125" customWidth="1"/>
    <col min="3306" max="3306" width="14.5703125" customWidth="1"/>
    <col min="3539" max="3539" width="28.140625" customWidth="1"/>
    <col min="3540" max="3540" width="17.7109375" customWidth="1"/>
    <col min="3541" max="3541" width="6.85546875" customWidth="1"/>
    <col min="3542" max="3542" width="20.5703125" customWidth="1"/>
    <col min="3543" max="3543" width="9.140625" customWidth="1"/>
    <col min="3544" max="3544" width="18.42578125" customWidth="1"/>
    <col min="3546" max="3546" width="12.28515625" customWidth="1"/>
    <col min="3547" max="3547" width="16.140625" customWidth="1"/>
    <col min="3548" max="3549" width="12.28515625" customWidth="1"/>
    <col min="3550" max="3554" width="15.7109375" customWidth="1"/>
    <col min="3556" max="3556" width="12.140625" customWidth="1"/>
    <col min="3557" max="3557" width="14.7109375" customWidth="1"/>
    <col min="3558" max="3558" width="14.42578125" customWidth="1"/>
    <col min="3560" max="3560" width="15.7109375" customWidth="1"/>
    <col min="3561" max="3561" width="18.42578125" customWidth="1"/>
    <col min="3562" max="3562" width="14.5703125" customWidth="1"/>
    <col min="3795" max="3795" width="28.140625" customWidth="1"/>
    <col min="3796" max="3796" width="17.7109375" customWidth="1"/>
    <col min="3797" max="3797" width="6.85546875" customWidth="1"/>
    <col min="3798" max="3798" width="20.5703125" customWidth="1"/>
    <col min="3799" max="3799" width="9.140625" customWidth="1"/>
    <col min="3800" max="3800" width="18.42578125" customWidth="1"/>
    <col min="3802" max="3802" width="12.28515625" customWidth="1"/>
    <col min="3803" max="3803" width="16.140625" customWidth="1"/>
    <col min="3804" max="3805" width="12.28515625" customWidth="1"/>
    <col min="3806" max="3810" width="15.7109375" customWidth="1"/>
    <col min="3812" max="3812" width="12.140625" customWidth="1"/>
    <col min="3813" max="3813" width="14.7109375" customWidth="1"/>
    <col min="3814" max="3814" width="14.42578125" customWidth="1"/>
    <col min="3816" max="3816" width="15.7109375" customWidth="1"/>
    <col min="3817" max="3817" width="18.42578125" customWidth="1"/>
    <col min="3818" max="3818" width="14.5703125" customWidth="1"/>
    <col min="4051" max="4051" width="28.140625" customWidth="1"/>
    <col min="4052" max="4052" width="17.7109375" customWidth="1"/>
    <col min="4053" max="4053" width="6.85546875" customWidth="1"/>
    <col min="4054" max="4054" width="20.5703125" customWidth="1"/>
    <col min="4055" max="4055" width="9.140625" customWidth="1"/>
    <col min="4056" max="4056" width="18.42578125" customWidth="1"/>
    <col min="4058" max="4058" width="12.28515625" customWidth="1"/>
    <col min="4059" max="4059" width="16.140625" customWidth="1"/>
    <col min="4060" max="4061" width="12.28515625" customWidth="1"/>
    <col min="4062" max="4066" width="15.7109375" customWidth="1"/>
    <col min="4068" max="4068" width="12.140625" customWidth="1"/>
    <col min="4069" max="4069" width="14.7109375" customWidth="1"/>
    <col min="4070" max="4070" width="14.42578125" customWidth="1"/>
    <col min="4072" max="4072" width="15.7109375" customWidth="1"/>
    <col min="4073" max="4073" width="18.42578125" customWidth="1"/>
    <col min="4074" max="4074" width="14.5703125" customWidth="1"/>
    <col min="4307" max="4307" width="28.140625" customWidth="1"/>
    <col min="4308" max="4308" width="17.7109375" customWidth="1"/>
    <col min="4309" max="4309" width="6.85546875" customWidth="1"/>
    <col min="4310" max="4310" width="20.5703125" customWidth="1"/>
    <col min="4311" max="4311" width="9.140625" customWidth="1"/>
    <col min="4312" max="4312" width="18.42578125" customWidth="1"/>
    <col min="4314" max="4314" width="12.28515625" customWidth="1"/>
    <col min="4315" max="4315" width="16.140625" customWidth="1"/>
    <col min="4316" max="4317" width="12.28515625" customWidth="1"/>
    <col min="4318" max="4322" width="15.7109375" customWidth="1"/>
    <col min="4324" max="4324" width="12.140625" customWidth="1"/>
    <col min="4325" max="4325" width="14.7109375" customWidth="1"/>
    <col min="4326" max="4326" width="14.42578125" customWidth="1"/>
    <col min="4328" max="4328" width="15.7109375" customWidth="1"/>
    <col min="4329" max="4329" width="18.42578125" customWidth="1"/>
    <col min="4330" max="4330" width="14.5703125" customWidth="1"/>
    <col min="4563" max="4563" width="28.140625" customWidth="1"/>
    <col min="4564" max="4564" width="17.7109375" customWidth="1"/>
    <col min="4565" max="4565" width="6.85546875" customWidth="1"/>
    <col min="4566" max="4566" width="20.5703125" customWidth="1"/>
    <col min="4567" max="4567" width="9.140625" customWidth="1"/>
    <col min="4568" max="4568" width="18.42578125" customWidth="1"/>
    <col min="4570" max="4570" width="12.28515625" customWidth="1"/>
    <col min="4571" max="4571" width="16.140625" customWidth="1"/>
    <col min="4572" max="4573" width="12.28515625" customWidth="1"/>
    <col min="4574" max="4578" width="15.7109375" customWidth="1"/>
    <col min="4580" max="4580" width="12.140625" customWidth="1"/>
    <col min="4581" max="4581" width="14.7109375" customWidth="1"/>
    <col min="4582" max="4582" width="14.42578125" customWidth="1"/>
    <col min="4584" max="4584" width="15.7109375" customWidth="1"/>
    <col min="4585" max="4585" width="18.42578125" customWidth="1"/>
    <col min="4586" max="4586" width="14.5703125" customWidth="1"/>
    <col min="4819" max="4819" width="28.140625" customWidth="1"/>
    <col min="4820" max="4820" width="17.7109375" customWidth="1"/>
    <col min="4821" max="4821" width="6.85546875" customWidth="1"/>
    <col min="4822" max="4822" width="20.5703125" customWidth="1"/>
    <col min="4823" max="4823" width="9.140625" customWidth="1"/>
    <col min="4824" max="4824" width="18.42578125" customWidth="1"/>
    <col min="4826" max="4826" width="12.28515625" customWidth="1"/>
    <col min="4827" max="4827" width="16.140625" customWidth="1"/>
    <col min="4828" max="4829" width="12.28515625" customWidth="1"/>
    <col min="4830" max="4834" width="15.7109375" customWidth="1"/>
    <col min="4836" max="4836" width="12.140625" customWidth="1"/>
    <col min="4837" max="4837" width="14.7109375" customWidth="1"/>
    <col min="4838" max="4838" width="14.42578125" customWidth="1"/>
    <col min="4840" max="4840" width="15.7109375" customWidth="1"/>
    <col min="4841" max="4841" width="18.42578125" customWidth="1"/>
    <col min="4842" max="4842" width="14.5703125" customWidth="1"/>
    <col min="5075" max="5075" width="28.140625" customWidth="1"/>
    <col min="5076" max="5076" width="17.7109375" customWidth="1"/>
    <col min="5077" max="5077" width="6.85546875" customWidth="1"/>
    <col min="5078" max="5078" width="20.5703125" customWidth="1"/>
    <col min="5079" max="5079" width="9.140625" customWidth="1"/>
    <col min="5080" max="5080" width="18.42578125" customWidth="1"/>
    <col min="5082" max="5082" width="12.28515625" customWidth="1"/>
    <col min="5083" max="5083" width="16.140625" customWidth="1"/>
    <col min="5084" max="5085" width="12.28515625" customWidth="1"/>
    <col min="5086" max="5090" width="15.7109375" customWidth="1"/>
    <col min="5092" max="5092" width="12.140625" customWidth="1"/>
    <col min="5093" max="5093" width="14.7109375" customWidth="1"/>
    <col min="5094" max="5094" width="14.42578125" customWidth="1"/>
    <col min="5096" max="5096" width="15.7109375" customWidth="1"/>
    <col min="5097" max="5097" width="18.42578125" customWidth="1"/>
    <col min="5098" max="5098" width="14.5703125" customWidth="1"/>
    <col min="5331" max="5331" width="28.140625" customWidth="1"/>
    <col min="5332" max="5332" width="17.7109375" customWidth="1"/>
    <col min="5333" max="5333" width="6.85546875" customWidth="1"/>
    <col min="5334" max="5334" width="20.5703125" customWidth="1"/>
    <col min="5335" max="5335" width="9.140625" customWidth="1"/>
    <col min="5336" max="5336" width="18.42578125" customWidth="1"/>
    <col min="5338" max="5338" width="12.28515625" customWidth="1"/>
    <col min="5339" max="5339" width="16.140625" customWidth="1"/>
    <col min="5340" max="5341" width="12.28515625" customWidth="1"/>
    <col min="5342" max="5346" width="15.7109375" customWidth="1"/>
    <col min="5348" max="5348" width="12.140625" customWidth="1"/>
    <col min="5349" max="5349" width="14.7109375" customWidth="1"/>
    <col min="5350" max="5350" width="14.42578125" customWidth="1"/>
    <col min="5352" max="5352" width="15.7109375" customWidth="1"/>
    <col min="5353" max="5353" width="18.42578125" customWidth="1"/>
    <col min="5354" max="5354" width="14.5703125" customWidth="1"/>
    <col min="5587" max="5587" width="28.140625" customWidth="1"/>
    <col min="5588" max="5588" width="17.7109375" customWidth="1"/>
    <col min="5589" max="5589" width="6.85546875" customWidth="1"/>
    <col min="5590" max="5590" width="20.5703125" customWidth="1"/>
    <col min="5591" max="5591" width="9.140625" customWidth="1"/>
    <col min="5592" max="5592" width="18.42578125" customWidth="1"/>
    <col min="5594" max="5594" width="12.28515625" customWidth="1"/>
    <col min="5595" max="5595" width="16.140625" customWidth="1"/>
    <col min="5596" max="5597" width="12.28515625" customWidth="1"/>
    <col min="5598" max="5602" width="15.7109375" customWidth="1"/>
    <col min="5604" max="5604" width="12.140625" customWidth="1"/>
    <col min="5605" max="5605" width="14.7109375" customWidth="1"/>
    <col min="5606" max="5606" width="14.42578125" customWidth="1"/>
    <col min="5608" max="5608" width="15.7109375" customWidth="1"/>
    <col min="5609" max="5609" width="18.42578125" customWidth="1"/>
    <col min="5610" max="5610" width="14.5703125" customWidth="1"/>
    <col min="5843" max="5843" width="28.140625" customWidth="1"/>
    <col min="5844" max="5844" width="17.7109375" customWidth="1"/>
    <col min="5845" max="5845" width="6.85546875" customWidth="1"/>
    <col min="5846" max="5846" width="20.5703125" customWidth="1"/>
    <col min="5847" max="5847" width="9.140625" customWidth="1"/>
    <col min="5848" max="5848" width="18.42578125" customWidth="1"/>
    <col min="5850" max="5850" width="12.28515625" customWidth="1"/>
    <col min="5851" max="5851" width="16.140625" customWidth="1"/>
    <col min="5852" max="5853" width="12.28515625" customWidth="1"/>
    <col min="5854" max="5858" width="15.7109375" customWidth="1"/>
    <col min="5860" max="5860" width="12.140625" customWidth="1"/>
    <col min="5861" max="5861" width="14.7109375" customWidth="1"/>
    <col min="5862" max="5862" width="14.42578125" customWidth="1"/>
    <col min="5864" max="5864" width="15.7109375" customWidth="1"/>
    <col min="5865" max="5865" width="18.42578125" customWidth="1"/>
    <col min="5866" max="5866" width="14.5703125" customWidth="1"/>
    <col min="6099" max="6099" width="28.140625" customWidth="1"/>
    <col min="6100" max="6100" width="17.7109375" customWidth="1"/>
    <col min="6101" max="6101" width="6.85546875" customWidth="1"/>
    <col min="6102" max="6102" width="20.5703125" customWidth="1"/>
    <col min="6103" max="6103" width="9.140625" customWidth="1"/>
    <col min="6104" max="6104" width="18.42578125" customWidth="1"/>
    <col min="6106" max="6106" width="12.28515625" customWidth="1"/>
    <col min="6107" max="6107" width="16.140625" customWidth="1"/>
    <col min="6108" max="6109" width="12.28515625" customWidth="1"/>
    <col min="6110" max="6114" width="15.7109375" customWidth="1"/>
    <col min="6116" max="6116" width="12.140625" customWidth="1"/>
    <col min="6117" max="6117" width="14.7109375" customWidth="1"/>
    <col min="6118" max="6118" width="14.42578125" customWidth="1"/>
    <col min="6120" max="6120" width="15.7109375" customWidth="1"/>
    <col min="6121" max="6121" width="18.42578125" customWidth="1"/>
    <col min="6122" max="6122" width="14.5703125" customWidth="1"/>
    <col min="6355" max="6355" width="28.140625" customWidth="1"/>
    <col min="6356" max="6356" width="17.7109375" customWidth="1"/>
    <col min="6357" max="6357" width="6.85546875" customWidth="1"/>
    <col min="6358" max="6358" width="20.5703125" customWidth="1"/>
    <col min="6359" max="6359" width="9.140625" customWidth="1"/>
    <col min="6360" max="6360" width="18.42578125" customWidth="1"/>
    <col min="6362" max="6362" width="12.28515625" customWidth="1"/>
    <col min="6363" max="6363" width="16.140625" customWidth="1"/>
    <col min="6364" max="6365" width="12.28515625" customWidth="1"/>
    <col min="6366" max="6370" width="15.7109375" customWidth="1"/>
    <col min="6372" max="6372" width="12.140625" customWidth="1"/>
    <col min="6373" max="6373" width="14.7109375" customWidth="1"/>
    <col min="6374" max="6374" width="14.42578125" customWidth="1"/>
    <col min="6376" max="6376" width="15.7109375" customWidth="1"/>
    <col min="6377" max="6377" width="18.42578125" customWidth="1"/>
    <col min="6378" max="6378" width="14.5703125" customWidth="1"/>
    <col min="6611" max="6611" width="28.140625" customWidth="1"/>
    <col min="6612" max="6612" width="17.7109375" customWidth="1"/>
    <col min="6613" max="6613" width="6.85546875" customWidth="1"/>
    <col min="6614" max="6614" width="20.5703125" customWidth="1"/>
    <col min="6615" max="6615" width="9.140625" customWidth="1"/>
    <col min="6616" max="6616" width="18.42578125" customWidth="1"/>
    <col min="6618" max="6618" width="12.28515625" customWidth="1"/>
    <col min="6619" max="6619" width="16.140625" customWidth="1"/>
    <col min="6620" max="6621" width="12.28515625" customWidth="1"/>
    <col min="6622" max="6626" width="15.7109375" customWidth="1"/>
    <col min="6628" max="6628" width="12.140625" customWidth="1"/>
    <col min="6629" max="6629" width="14.7109375" customWidth="1"/>
    <col min="6630" max="6630" width="14.42578125" customWidth="1"/>
    <col min="6632" max="6632" width="15.7109375" customWidth="1"/>
    <col min="6633" max="6633" width="18.42578125" customWidth="1"/>
    <col min="6634" max="6634" width="14.5703125" customWidth="1"/>
    <col min="6867" max="6867" width="28.140625" customWidth="1"/>
    <col min="6868" max="6868" width="17.7109375" customWidth="1"/>
    <col min="6869" max="6869" width="6.85546875" customWidth="1"/>
    <col min="6870" max="6870" width="20.5703125" customWidth="1"/>
    <col min="6871" max="6871" width="9.140625" customWidth="1"/>
    <col min="6872" max="6872" width="18.42578125" customWidth="1"/>
    <col min="6874" max="6874" width="12.28515625" customWidth="1"/>
    <col min="6875" max="6875" width="16.140625" customWidth="1"/>
    <col min="6876" max="6877" width="12.28515625" customWidth="1"/>
    <col min="6878" max="6882" width="15.7109375" customWidth="1"/>
    <col min="6884" max="6884" width="12.140625" customWidth="1"/>
    <col min="6885" max="6885" width="14.7109375" customWidth="1"/>
    <col min="6886" max="6886" width="14.42578125" customWidth="1"/>
    <col min="6888" max="6888" width="15.7109375" customWidth="1"/>
    <col min="6889" max="6889" width="18.42578125" customWidth="1"/>
    <col min="6890" max="6890" width="14.5703125" customWidth="1"/>
    <col min="7123" max="7123" width="28.140625" customWidth="1"/>
    <col min="7124" max="7124" width="17.7109375" customWidth="1"/>
    <col min="7125" max="7125" width="6.85546875" customWidth="1"/>
    <col min="7126" max="7126" width="20.5703125" customWidth="1"/>
    <col min="7127" max="7127" width="9.140625" customWidth="1"/>
    <col min="7128" max="7128" width="18.42578125" customWidth="1"/>
    <col min="7130" max="7130" width="12.28515625" customWidth="1"/>
    <col min="7131" max="7131" width="16.140625" customWidth="1"/>
    <col min="7132" max="7133" width="12.28515625" customWidth="1"/>
    <col min="7134" max="7138" width="15.7109375" customWidth="1"/>
    <col min="7140" max="7140" width="12.140625" customWidth="1"/>
    <col min="7141" max="7141" width="14.7109375" customWidth="1"/>
    <col min="7142" max="7142" width="14.42578125" customWidth="1"/>
    <col min="7144" max="7144" width="15.7109375" customWidth="1"/>
    <col min="7145" max="7145" width="18.42578125" customWidth="1"/>
    <col min="7146" max="7146" width="14.5703125" customWidth="1"/>
    <col min="7379" max="7379" width="28.140625" customWidth="1"/>
    <col min="7380" max="7380" width="17.7109375" customWidth="1"/>
    <col min="7381" max="7381" width="6.85546875" customWidth="1"/>
    <col min="7382" max="7382" width="20.5703125" customWidth="1"/>
    <col min="7383" max="7383" width="9.140625" customWidth="1"/>
    <col min="7384" max="7384" width="18.42578125" customWidth="1"/>
    <col min="7386" max="7386" width="12.28515625" customWidth="1"/>
    <col min="7387" max="7387" width="16.140625" customWidth="1"/>
    <col min="7388" max="7389" width="12.28515625" customWidth="1"/>
    <col min="7390" max="7394" width="15.7109375" customWidth="1"/>
    <col min="7396" max="7396" width="12.140625" customWidth="1"/>
    <col min="7397" max="7397" width="14.7109375" customWidth="1"/>
    <col min="7398" max="7398" width="14.42578125" customWidth="1"/>
    <col min="7400" max="7400" width="15.7109375" customWidth="1"/>
    <col min="7401" max="7401" width="18.42578125" customWidth="1"/>
    <col min="7402" max="7402" width="14.5703125" customWidth="1"/>
    <col min="7635" max="7635" width="28.140625" customWidth="1"/>
    <col min="7636" max="7636" width="17.7109375" customWidth="1"/>
    <col min="7637" max="7637" width="6.85546875" customWidth="1"/>
    <col min="7638" max="7638" width="20.5703125" customWidth="1"/>
    <col min="7639" max="7639" width="9.140625" customWidth="1"/>
    <col min="7640" max="7640" width="18.42578125" customWidth="1"/>
    <col min="7642" max="7642" width="12.28515625" customWidth="1"/>
    <col min="7643" max="7643" width="16.140625" customWidth="1"/>
    <col min="7644" max="7645" width="12.28515625" customWidth="1"/>
    <col min="7646" max="7650" width="15.7109375" customWidth="1"/>
    <col min="7652" max="7652" width="12.140625" customWidth="1"/>
    <col min="7653" max="7653" width="14.7109375" customWidth="1"/>
    <col min="7654" max="7654" width="14.42578125" customWidth="1"/>
    <col min="7656" max="7656" width="15.7109375" customWidth="1"/>
    <col min="7657" max="7657" width="18.42578125" customWidth="1"/>
    <col min="7658" max="7658" width="14.5703125" customWidth="1"/>
    <col min="7891" max="7891" width="28.140625" customWidth="1"/>
    <col min="7892" max="7892" width="17.7109375" customWidth="1"/>
    <col min="7893" max="7893" width="6.85546875" customWidth="1"/>
    <col min="7894" max="7894" width="20.5703125" customWidth="1"/>
    <col min="7895" max="7895" width="9.140625" customWidth="1"/>
    <col min="7896" max="7896" width="18.42578125" customWidth="1"/>
    <col min="7898" max="7898" width="12.28515625" customWidth="1"/>
    <col min="7899" max="7899" width="16.140625" customWidth="1"/>
    <col min="7900" max="7901" width="12.28515625" customWidth="1"/>
    <col min="7902" max="7906" width="15.7109375" customWidth="1"/>
    <col min="7908" max="7908" width="12.140625" customWidth="1"/>
    <col min="7909" max="7909" width="14.7109375" customWidth="1"/>
    <col min="7910" max="7910" width="14.42578125" customWidth="1"/>
    <col min="7912" max="7912" width="15.7109375" customWidth="1"/>
    <col min="7913" max="7913" width="18.42578125" customWidth="1"/>
    <col min="7914" max="7914" width="14.5703125" customWidth="1"/>
    <col min="8147" max="8147" width="28.140625" customWidth="1"/>
    <col min="8148" max="8148" width="17.7109375" customWidth="1"/>
    <col min="8149" max="8149" width="6.85546875" customWidth="1"/>
    <col min="8150" max="8150" width="20.5703125" customWidth="1"/>
    <col min="8151" max="8151" width="9.140625" customWidth="1"/>
    <col min="8152" max="8152" width="18.42578125" customWidth="1"/>
    <col min="8154" max="8154" width="12.28515625" customWidth="1"/>
    <col min="8155" max="8155" width="16.140625" customWidth="1"/>
    <col min="8156" max="8157" width="12.28515625" customWidth="1"/>
    <col min="8158" max="8162" width="15.7109375" customWidth="1"/>
    <col min="8164" max="8164" width="12.140625" customWidth="1"/>
    <col min="8165" max="8165" width="14.7109375" customWidth="1"/>
    <col min="8166" max="8166" width="14.42578125" customWidth="1"/>
    <col min="8168" max="8168" width="15.7109375" customWidth="1"/>
    <col min="8169" max="8169" width="18.42578125" customWidth="1"/>
    <col min="8170" max="8170" width="14.5703125" customWidth="1"/>
    <col min="8403" max="8403" width="28.140625" customWidth="1"/>
    <col min="8404" max="8404" width="17.7109375" customWidth="1"/>
    <col min="8405" max="8405" width="6.85546875" customWidth="1"/>
    <col min="8406" max="8406" width="20.5703125" customWidth="1"/>
    <col min="8407" max="8407" width="9.140625" customWidth="1"/>
    <col min="8408" max="8408" width="18.42578125" customWidth="1"/>
    <col min="8410" max="8410" width="12.28515625" customWidth="1"/>
    <col min="8411" max="8411" width="16.140625" customWidth="1"/>
    <col min="8412" max="8413" width="12.28515625" customWidth="1"/>
    <col min="8414" max="8418" width="15.7109375" customWidth="1"/>
    <col min="8420" max="8420" width="12.140625" customWidth="1"/>
    <col min="8421" max="8421" width="14.7109375" customWidth="1"/>
    <col min="8422" max="8422" width="14.42578125" customWidth="1"/>
    <col min="8424" max="8424" width="15.7109375" customWidth="1"/>
    <col min="8425" max="8425" width="18.42578125" customWidth="1"/>
    <col min="8426" max="8426" width="14.5703125" customWidth="1"/>
    <col min="8659" max="8659" width="28.140625" customWidth="1"/>
    <col min="8660" max="8660" width="17.7109375" customWidth="1"/>
    <col min="8661" max="8661" width="6.85546875" customWidth="1"/>
    <col min="8662" max="8662" width="20.5703125" customWidth="1"/>
    <col min="8663" max="8663" width="9.140625" customWidth="1"/>
    <col min="8664" max="8664" width="18.42578125" customWidth="1"/>
    <col min="8666" max="8666" width="12.28515625" customWidth="1"/>
    <col min="8667" max="8667" width="16.140625" customWidth="1"/>
    <col min="8668" max="8669" width="12.28515625" customWidth="1"/>
    <col min="8670" max="8674" width="15.7109375" customWidth="1"/>
    <col min="8676" max="8676" width="12.140625" customWidth="1"/>
    <col min="8677" max="8677" width="14.7109375" customWidth="1"/>
    <col min="8678" max="8678" width="14.42578125" customWidth="1"/>
    <col min="8680" max="8680" width="15.7109375" customWidth="1"/>
    <col min="8681" max="8681" width="18.42578125" customWidth="1"/>
    <col min="8682" max="8682" width="14.5703125" customWidth="1"/>
    <col min="8915" max="8915" width="28.140625" customWidth="1"/>
    <col min="8916" max="8916" width="17.7109375" customWidth="1"/>
    <col min="8917" max="8917" width="6.85546875" customWidth="1"/>
    <col min="8918" max="8918" width="20.5703125" customWidth="1"/>
    <col min="8919" max="8919" width="9.140625" customWidth="1"/>
    <col min="8920" max="8920" width="18.42578125" customWidth="1"/>
    <col min="8922" max="8922" width="12.28515625" customWidth="1"/>
    <col min="8923" max="8923" width="16.140625" customWidth="1"/>
    <col min="8924" max="8925" width="12.28515625" customWidth="1"/>
    <col min="8926" max="8930" width="15.7109375" customWidth="1"/>
    <col min="8932" max="8932" width="12.140625" customWidth="1"/>
    <col min="8933" max="8933" width="14.7109375" customWidth="1"/>
    <col min="8934" max="8934" width="14.42578125" customWidth="1"/>
    <col min="8936" max="8936" width="15.7109375" customWidth="1"/>
    <col min="8937" max="8937" width="18.42578125" customWidth="1"/>
    <col min="8938" max="8938" width="14.5703125" customWidth="1"/>
    <col min="9171" max="9171" width="28.140625" customWidth="1"/>
    <col min="9172" max="9172" width="17.7109375" customWidth="1"/>
    <col min="9173" max="9173" width="6.85546875" customWidth="1"/>
    <col min="9174" max="9174" width="20.5703125" customWidth="1"/>
    <col min="9175" max="9175" width="9.140625" customWidth="1"/>
    <col min="9176" max="9176" width="18.42578125" customWidth="1"/>
    <col min="9178" max="9178" width="12.28515625" customWidth="1"/>
    <col min="9179" max="9179" width="16.140625" customWidth="1"/>
    <col min="9180" max="9181" width="12.28515625" customWidth="1"/>
    <col min="9182" max="9186" width="15.7109375" customWidth="1"/>
    <col min="9188" max="9188" width="12.140625" customWidth="1"/>
    <col min="9189" max="9189" width="14.7109375" customWidth="1"/>
    <col min="9190" max="9190" width="14.42578125" customWidth="1"/>
    <col min="9192" max="9192" width="15.7109375" customWidth="1"/>
    <col min="9193" max="9193" width="18.42578125" customWidth="1"/>
    <col min="9194" max="9194" width="14.5703125" customWidth="1"/>
    <col min="9427" max="9427" width="28.140625" customWidth="1"/>
    <col min="9428" max="9428" width="17.7109375" customWidth="1"/>
    <col min="9429" max="9429" width="6.85546875" customWidth="1"/>
    <col min="9430" max="9430" width="20.5703125" customWidth="1"/>
    <col min="9431" max="9431" width="9.140625" customWidth="1"/>
    <col min="9432" max="9432" width="18.42578125" customWidth="1"/>
    <col min="9434" max="9434" width="12.28515625" customWidth="1"/>
    <col min="9435" max="9435" width="16.140625" customWidth="1"/>
    <col min="9436" max="9437" width="12.28515625" customWidth="1"/>
    <col min="9438" max="9442" width="15.7109375" customWidth="1"/>
    <col min="9444" max="9444" width="12.140625" customWidth="1"/>
    <col min="9445" max="9445" width="14.7109375" customWidth="1"/>
    <col min="9446" max="9446" width="14.42578125" customWidth="1"/>
    <col min="9448" max="9448" width="15.7109375" customWidth="1"/>
    <col min="9449" max="9449" width="18.42578125" customWidth="1"/>
    <col min="9450" max="9450" width="14.5703125" customWidth="1"/>
    <col min="9683" max="9683" width="28.140625" customWidth="1"/>
    <col min="9684" max="9684" width="17.7109375" customWidth="1"/>
    <col min="9685" max="9685" width="6.85546875" customWidth="1"/>
    <col min="9686" max="9686" width="20.5703125" customWidth="1"/>
    <col min="9687" max="9687" width="9.140625" customWidth="1"/>
    <col min="9688" max="9688" width="18.42578125" customWidth="1"/>
    <col min="9690" max="9690" width="12.28515625" customWidth="1"/>
    <col min="9691" max="9691" width="16.140625" customWidth="1"/>
    <col min="9692" max="9693" width="12.28515625" customWidth="1"/>
    <col min="9694" max="9698" width="15.7109375" customWidth="1"/>
    <col min="9700" max="9700" width="12.140625" customWidth="1"/>
    <col min="9701" max="9701" width="14.7109375" customWidth="1"/>
    <col min="9702" max="9702" width="14.42578125" customWidth="1"/>
    <col min="9704" max="9704" width="15.7109375" customWidth="1"/>
    <col min="9705" max="9705" width="18.42578125" customWidth="1"/>
    <col min="9706" max="9706" width="14.5703125" customWidth="1"/>
    <col min="9939" max="9939" width="28.140625" customWidth="1"/>
    <col min="9940" max="9940" width="17.7109375" customWidth="1"/>
    <col min="9941" max="9941" width="6.85546875" customWidth="1"/>
    <col min="9942" max="9942" width="20.5703125" customWidth="1"/>
    <col min="9943" max="9943" width="9.140625" customWidth="1"/>
    <col min="9944" max="9944" width="18.42578125" customWidth="1"/>
    <col min="9946" max="9946" width="12.28515625" customWidth="1"/>
    <col min="9947" max="9947" width="16.140625" customWidth="1"/>
    <col min="9948" max="9949" width="12.28515625" customWidth="1"/>
    <col min="9950" max="9954" width="15.7109375" customWidth="1"/>
    <col min="9956" max="9956" width="12.140625" customWidth="1"/>
    <col min="9957" max="9957" width="14.7109375" customWidth="1"/>
    <col min="9958" max="9958" width="14.42578125" customWidth="1"/>
    <col min="9960" max="9960" width="15.7109375" customWidth="1"/>
    <col min="9961" max="9961" width="18.42578125" customWidth="1"/>
    <col min="9962" max="9962" width="14.5703125" customWidth="1"/>
    <col min="10195" max="10195" width="28.140625" customWidth="1"/>
    <col min="10196" max="10196" width="17.7109375" customWidth="1"/>
    <col min="10197" max="10197" width="6.85546875" customWidth="1"/>
    <col min="10198" max="10198" width="20.5703125" customWidth="1"/>
    <col min="10199" max="10199" width="9.140625" customWidth="1"/>
    <col min="10200" max="10200" width="18.42578125" customWidth="1"/>
    <col min="10202" max="10202" width="12.28515625" customWidth="1"/>
    <col min="10203" max="10203" width="16.140625" customWidth="1"/>
    <col min="10204" max="10205" width="12.28515625" customWidth="1"/>
    <col min="10206" max="10210" width="15.7109375" customWidth="1"/>
    <col min="10212" max="10212" width="12.140625" customWidth="1"/>
    <col min="10213" max="10213" width="14.7109375" customWidth="1"/>
    <col min="10214" max="10214" width="14.42578125" customWidth="1"/>
    <col min="10216" max="10216" width="15.7109375" customWidth="1"/>
    <col min="10217" max="10217" width="18.42578125" customWidth="1"/>
    <col min="10218" max="10218" width="14.5703125" customWidth="1"/>
    <col min="10451" max="10451" width="28.140625" customWidth="1"/>
    <col min="10452" max="10452" width="17.7109375" customWidth="1"/>
    <col min="10453" max="10453" width="6.85546875" customWidth="1"/>
    <col min="10454" max="10454" width="20.5703125" customWidth="1"/>
    <col min="10455" max="10455" width="9.140625" customWidth="1"/>
    <col min="10456" max="10456" width="18.42578125" customWidth="1"/>
    <col min="10458" max="10458" width="12.28515625" customWidth="1"/>
    <col min="10459" max="10459" width="16.140625" customWidth="1"/>
    <col min="10460" max="10461" width="12.28515625" customWidth="1"/>
    <col min="10462" max="10466" width="15.7109375" customWidth="1"/>
    <col min="10468" max="10468" width="12.140625" customWidth="1"/>
    <col min="10469" max="10469" width="14.7109375" customWidth="1"/>
    <col min="10470" max="10470" width="14.42578125" customWidth="1"/>
    <col min="10472" max="10472" width="15.7109375" customWidth="1"/>
    <col min="10473" max="10473" width="18.42578125" customWidth="1"/>
    <col min="10474" max="10474" width="14.5703125" customWidth="1"/>
    <col min="10707" max="10707" width="28.140625" customWidth="1"/>
    <col min="10708" max="10708" width="17.7109375" customWidth="1"/>
    <col min="10709" max="10709" width="6.85546875" customWidth="1"/>
    <col min="10710" max="10710" width="20.5703125" customWidth="1"/>
    <col min="10711" max="10711" width="9.140625" customWidth="1"/>
    <col min="10712" max="10712" width="18.42578125" customWidth="1"/>
    <col min="10714" max="10714" width="12.28515625" customWidth="1"/>
    <col min="10715" max="10715" width="16.140625" customWidth="1"/>
    <col min="10716" max="10717" width="12.28515625" customWidth="1"/>
    <col min="10718" max="10722" width="15.7109375" customWidth="1"/>
    <col min="10724" max="10724" width="12.140625" customWidth="1"/>
    <col min="10725" max="10725" width="14.7109375" customWidth="1"/>
    <col min="10726" max="10726" width="14.42578125" customWidth="1"/>
    <col min="10728" max="10728" width="15.7109375" customWidth="1"/>
    <col min="10729" max="10729" width="18.42578125" customWidth="1"/>
    <col min="10730" max="10730" width="14.5703125" customWidth="1"/>
    <col min="10963" max="10963" width="28.140625" customWidth="1"/>
    <col min="10964" max="10964" width="17.7109375" customWidth="1"/>
    <col min="10965" max="10965" width="6.85546875" customWidth="1"/>
    <col min="10966" max="10966" width="20.5703125" customWidth="1"/>
    <col min="10967" max="10967" width="9.140625" customWidth="1"/>
    <col min="10968" max="10968" width="18.42578125" customWidth="1"/>
    <col min="10970" max="10970" width="12.28515625" customWidth="1"/>
    <col min="10971" max="10971" width="16.140625" customWidth="1"/>
    <col min="10972" max="10973" width="12.28515625" customWidth="1"/>
    <col min="10974" max="10978" width="15.7109375" customWidth="1"/>
    <col min="10980" max="10980" width="12.140625" customWidth="1"/>
    <col min="10981" max="10981" width="14.7109375" customWidth="1"/>
    <col min="10982" max="10982" width="14.42578125" customWidth="1"/>
    <col min="10984" max="10984" width="15.7109375" customWidth="1"/>
    <col min="10985" max="10985" width="18.42578125" customWidth="1"/>
    <col min="10986" max="10986" width="14.5703125" customWidth="1"/>
    <col min="11219" max="11219" width="28.140625" customWidth="1"/>
    <col min="11220" max="11220" width="17.7109375" customWidth="1"/>
    <col min="11221" max="11221" width="6.85546875" customWidth="1"/>
    <col min="11222" max="11222" width="20.5703125" customWidth="1"/>
    <col min="11223" max="11223" width="9.140625" customWidth="1"/>
    <col min="11224" max="11224" width="18.42578125" customWidth="1"/>
    <col min="11226" max="11226" width="12.28515625" customWidth="1"/>
    <col min="11227" max="11227" width="16.140625" customWidth="1"/>
    <col min="11228" max="11229" width="12.28515625" customWidth="1"/>
    <col min="11230" max="11234" width="15.7109375" customWidth="1"/>
    <col min="11236" max="11236" width="12.140625" customWidth="1"/>
    <col min="11237" max="11237" width="14.7109375" customWidth="1"/>
    <col min="11238" max="11238" width="14.42578125" customWidth="1"/>
    <col min="11240" max="11240" width="15.7109375" customWidth="1"/>
    <col min="11241" max="11241" width="18.42578125" customWidth="1"/>
    <col min="11242" max="11242" width="14.5703125" customWidth="1"/>
    <col min="11475" max="11475" width="28.140625" customWidth="1"/>
    <col min="11476" max="11476" width="17.7109375" customWidth="1"/>
    <col min="11477" max="11477" width="6.85546875" customWidth="1"/>
    <col min="11478" max="11478" width="20.5703125" customWidth="1"/>
    <col min="11479" max="11479" width="9.140625" customWidth="1"/>
    <col min="11480" max="11480" width="18.42578125" customWidth="1"/>
    <col min="11482" max="11482" width="12.28515625" customWidth="1"/>
    <col min="11483" max="11483" width="16.140625" customWidth="1"/>
    <col min="11484" max="11485" width="12.28515625" customWidth="1"/>
    <col min="11486" max="11490" width="15.7109375" customWidth="1"/>
    <col min="11492" max="11492" width="12.140625" customWidth="1"/>
    <col min="11493" max="11493" width="14.7109375" customWidth="1"/>
    <col min="11494" max="11494" width="14.42578125" customWidth="1"/>
    <col min="11496" max="11496" width="15.7109375" customWidth="1"/>
    <col min="11497" max="11497" width="18.42578125" customWidth="1"/>
    <col min="11498" max="11498" width="14.5703125" customWidth="1"/>
    <col min="11731" max="11731" width="28.140625" customWidth="1"/>
    <col min="11732" max="11732" width="17.7109375" customWidth="1"/>
    <col min="11733" max="11733" width="6.85546875" customWidth="1"/>
    <col min="11734" max="11734" width="20.5703125" customWidth="1"/>
    <col min="11735" max="11735" width="9.140625" customWidth="1"/>
    <col min="11736" max="11736" width="18.42578125" customWidth="1"/>
    <col min="11738" max="11738" width="12.28515625" customWidth="1"/>
    <col min="11739" max="11739" width="16.140625" customWidth="1"/>
    <col min="11740" max="11741" width="12.28515625" customWidth="1"/>
    <col min="11742" max="11746" width="15.7109375" customWidth="1"/>
    <col min="11748" max="11748" width="12.140625" customWidth="1"/>
    <col min="11749" max="11749" width="14.7109375" customWidth="1"/>
    <col min="11750" max="11750" width="14.42578125" customWidth="1"/>
    <col min="11752" max="11752" width="15.7109375" customWidth="1"/>
    <col min="11753" max="11753" width="18.42578125" customWidth="1"/>
    <col min="11754" max="11754" width="14.5703125" customWidth="1"/>
    <col min="11987" max="11987" width="28.140625" customWidth="1"/>
    <col min="11988" max="11988" width="17.7109375" customWidth="1"/>
    <col min="11989" max="11989" width="6.85546875" customWidth="1"/>
    <col min="11990" max="11990" width="20.5703125" customWidth="1"/>
    <col min="11991" max="11991" width="9.140625" customWidth="1"/>
    <col min="11992" max="11992" width="18.42578125" customWidth="1"/>
    <col min="11994" max="11994" width="12.28515625" customWidth="1"/>
    <col min="11995" max="11995" width="16.140625" customWidth="1"/>
    <col min="11996" max="11997" width="12.28515625" customWidth="1"/>
    <col min="11998" max="12002" width="15.7109375" customWidth="1"/>
    <col min="12004" max="12004" width="12.140625" customWidth="1"/>
    <col min="12005" max="12005" width="14.7109375" customWidth="1"/>
    <col min="12006" max="12006" width="14.42578125" customWidth="1"/>
    <col min="12008" max="12008" width="15.7109375" customWidth="1"/>
    <col min="12009" max="12009" width="18.42578125" customWidth="1"/>
    <col min="12010" max="12010" width="14.5703125" customWidth="1"/>
    <col min="12243" max="12243" width="28.140625" customWidth="1"/>
    <col min="12244" max="12244" width="17.7109375" customWidth="1"/>
    <col min="12245" max="12245" width="6.85546875" customWidth="1"/>
    <col min="12246" max="12246" width="20.5703125" customWidth="1"/>
    <col min="12247" max="12247" width="9.140625" customWidth="1"/>
    <col min="12248" max="12248" width="18.42578125" customWidth="1"/>
    <col min="12250" max="12250" width="12.28515625" customWidth="1"/>
    <col min="12251" max="12251" width="16.140625" customWidth="1"/>
    <col min="12252" max="12253" width="12.28515625" customWidth="1"/>
    <col min="12254" max="12258" width="15.7109375" customWidth="1"/>
    <col min="12260" max="12260" width="12.140625" customWidth="1"/>
    <col min="12261" max="12261" width="14.7109375" customWidth="1"/>
    <col min="12262" max="12262" width="14.42578125" customWidth="1"/>
    <col min="12264" max="12264" width="15.7109375" customWidth="1"/>
    <col min="12265" max="12265" width="18.42578125" customWidth="1"/>
    <col min="12266" max="12266" width="14.5703125" customWidth="1"/>
    <col min="12499" max="12499" width="28.140625" customWidth="1"/>
    <col min="12500" max="12500" width="17.7109375" customWidth="1"/>
    <col min="12501" max="12501" width="6.85546875" customWidth="1"/>
    <col min="12502" max="12502" width="20.5703125" customWidth="1"/>
    <col min="12503" max="12503" width="9.140625" customWidth="1"/>
    <col min="12504" max="12504" width="18.42578125" customWidth="1"/>
    <col min="12506" max="12506" width="12.28515625" customWidth="1"/>
    <col min="12507" max="12507" width="16.140625" customWidth="1"/>
    <col min="12508" max="12509" width="12.28515625" customWidth="1"/>
    <col min="12510" max="12514" width="15.7109375" customWidth="1"/>
    <col min="12516" max="12516" width="12.140625" customWidth="1"/>
    <col min="12517" max="12517" width="14.7109375" customWidth="1"/>
    <col min="12518" max="12518" width="14.42578125" customWidth="1"/>
    <col min="12520" max="12520" width="15.7109375" customWidth="1"/>
    <col min="12521" max="12521" width="18.42578125" customWidth="1"/>
    <col min="12522" max="12522" width="14.5703125" customWidth="1"/>
    <col min="12755" max="12755" width="28.140625" customWidth="1"/>
    <col min="12756" max="12756" width="17.7109375" customWidth="1"/>
    <col min="12757" max="12757" width="6.85546875" customWidth="1"/>
    <col min="12758" max="12758" width="20.5703125" customWidth="1"/>
    <col min="12759" max="12759" width="9.140625" customWidth="1"/>
    <col min="12760" max="12760" width="18.42578125" customWidth="1"/>
    <col min="12762" max="12762" width="12.28515625" customWidth="1"/>
    <col min="12763" max="12763" width="16.140625" customWidth="1"/>
    <col min="12764" max="12765" width="12.28515625" customWidth="1"/>
    <col min="12766" max="12770" width="15.7109375" customWidth="1"/>
    <col min="12772" max="12772" width="12.140625" customWidth="1"/>
    <col min="12773" max="12773" width="14.7109375" customWidth="1"/>
    <col min="12774" max="12774" width="14.42578125" customWidth="1"/>
    <col min="12776" max="12776" width="15.7109375" customWidth="1"/>
    <col min="12777" max="12777" width="18.42578125" customWidth="1"/>
    <col min="12778" max="12778" width="14.5703125" customWidth="1"/>
    <col min="13011" max="13011" width="28.140625" customWidth="1"/>
    <col min="13012" max="13012" width="17.7109375" customWidth="1"/>
    <col min="13013" max="13013" width="6.85546875" customWidth="1"/>
    <col min="13014" max="13014" width="20.5703125" customWidth="1"/>
    <col min="13015" max="13015" width="9.140625" customWidth="1"/>
    <col min="13016" max="13016" width="18.42578125" customWidth="1"/>
    <col min="13018" max="13018" width="12.28515625" customWidth="1"/>
    <col min="13019" max="13019" width="16.140625" customWidth="1"/>
    <col min="13020" max="13021" width="12.28515625" customWidth="1"/>
    <col min="13022" max="13026" width="15.7109375" customWidth="1"/>
    <col min="13028" max="13028" width="12.140625" customWidth="1"/>
    <col min="13029" max="13029" width="14.7109375" customWidth="1"/>
    <col min="13030" max="13030" width="14.42578125" customWidth="1"/>
    <col min="13032" max="13032" width="15.7109375" customWidth="1"/>
    <col min="13033" max="13033" width="18.42578125" customWidth="1"/>
    <col min="13034" max="13034" width="14.5703125" customWidth="1"/>
    <col min="13267" max="13267" width="28.140625" customWidth="1"/>
    <col min="13268" max="13268" width="17.7109375" customWidth="1"/>
    <col min="13269" max="13269" width="6.85546875" customWidth="1"/>
    <col min="13270" max="13270" width="20.5703125" customWidth="1"/>
    <col min="13271" max="13271" width="9.140625" customWidth="1"/>
    <col min="13272" max="13272" width="18.42578125" customWidth="1"/>
    <col min="13274" max="13274" width="12.28515625" customWidth="1"/>
    <col min="13275" max="13275" width="16.140625" customWidth="1"/>
    <col min="13276" max="13277" width="12.28515625" customWidth="1"/>
    <col min="13278" max="13282" width="15.7109375" customWidth="1"/>
    <col min="13284" max="13284" width="12.140625" customWidth="1"/>
    <col min="13285" max="13285" width="14.7109375" customWidth="1"/>
    <col min="13286" max="13286" width="14.42578125" customWidth="1"/>
    <col min="13288" max="13288" width="15.7109375" customWidth="1"/>
    <col min="13289" max="13289" width="18.42578125" customWidth="1"/>
    <col min="13290" max="13290" width="14.5703125" customWidth="1"/>
    <col min="13523" max="13523" width="28.140625" customWidth="1"/>
    <col min="13524" max="13524" width="17.7109375" customWidth="1"/>
    <col min="13525" max="13525" width="6.85546875" customWidth="1"/>
    <col min="13526" max="13526" width="20.5703125" customWidth="1"/>
    <col min="13527" max="13527" width="9.140625" customWidth="1"/>
    <col min="13528" max="13528" width="18.42578125" customWidth="1"/>
    <col min="13530" max="13530" width="12.28515625" customWidth="1"/>
    <col min="13531" max="13531" width="16.140625" customWidth="1"/>
    <col min="13532" max="13533" width="12.28515625" customWidth="1"/>
    <col min="13534" max="13538" width="15.7109375" customWidth="1"/>
    <col min="13540" max="13540" width="12.140625" customWidth="1"/>
    <col min="13541" max="13541" width="14.7109375" customWidth="1"/>
    <col min="13542" max="13542" width="14.42578125" customWidth="1"/>
    <col min="13544" max="13544" width="15.7109375" customWidth="1"/>
    <col min="13545" max="13545" width="18.42578125" customWidth="1"/>
    <col min="13546" max="13546" width="14.5703125" customWidth="1"/>
    <col min="13779" max="13779" width="28.140625" customWidth="1"/>
    <col min="13780" max="13780" width="17.7109375" customWidth="1"/>
    <col min="13781" max="13781" width="6.85546875" customWidth="1"/>
    <col min="13782" max="13782" width="20.5703125" customWidth="1"/>
    <col min="13783" max="13783" width="9.140625" customWidth="1"/>
    <col min="13784" max="13784" width="18.42578125" customWidth="1"/>
    <col min="13786" max="13786" width="12.28515625" customWidth="1"/>
    <col min="13787" max="13787" width="16.140625" customWidth="1"/>
    <col min="13788" max="13789" width="12.28515625" customWidth="1"/>
    <col min="13790" max="13794" width="15.7109375" customWidth="1"/>
    <col min="13796" max="13796" width="12.140625" customWidth="1"/>
    <col min="13797" max="13797" width="14.7109375" customWidth="1"/>
    <col min="13798" max="13798" width="14.42578125" customWidth="1"/>
    <col min="13800" max="13800" width="15.7109375" customWidth="1"/>
    <col min="13801" max="13801" width="18.42578125" customWidth="1"/>
    <col min="13802" max="13802" width="14.5703125" customWidth="1"/>
    <col min="14035" max="14035" width="28.140625" customWidth="1"/>
    <col min="14036" max="14036" width="17.7109375" customWidth="1"/>
    <col min="14037" max="14037" width="6.85546875" customWidth="1"/>
    <col min="14038" max="14038" width="20.5703125" customWidth="1"/>
    <col min="14039" max="14039" width="9.140625" customWidth="1"/>
    <col min="14040" max="14040" width="18.42578125" customWidth="1"/>
    <col min="14042" max="14042" width="12.28515625" customWidth="1"/>
    <col min="14043" max="14043" width="16.140625" customWidth="1"/>
    <col min="14044" max="14045" width="12.28515625" customWidth="1"/>
    <col min="14046" max="14050" width="15.7109375" customWidth="1"/>
    <col min="14052" max="14052" width="12.140625" customWidth="1"/>
    <col min="14053" max="14053" width="14.7109375" customWidth="1"/>
    <col min="14054" max="14054" width="14.42578125" customWidth="1"/>
    <col min="14056" max="14056" width="15.7109375" customWidth="1"/>
    <col min="14057" max="14057" width="18.42578125" customWidth="1"/>
    <col min="14058" max="14058" width="14.5703125" customWidth="1"/>
    <col min="14291" max="14291" width="28.140625" customWidth="1"/>
    <col min="14292" max="14292" width="17.7109375" customWidth="1"/>
    <col min="14293" max="14293" width="6.85546875" customWidth="1"/>
    <col min="14294" max="14294" width="20.5703125" customWidth="1"/>
    <col min="14295" max="14295" width="9.140625" customWidth="1"/>
    <col min="14296" max="14296" width="18.42578125" customWidth="1"/>
    <col min="14298" max="14298" width="12.28515625" customWidth="1"/>
    <col min="14299" max="14299" width="16.140625" customWidth="1"/>
    <col min="14300" max="14301" width="12.28515625" customWidth="1"/>
    <col min="14302" max="14306" width="15.7109375" customWidth="1"/>
    <col min="14308" max="14308" width="12.140625" customWidth="1"/>
    <col min="14309" max="14309" width="14.7109375" customWidth="1"/>
    <col min="14310" max="14310" width="14.42578125" customWidth="1"/>
    <col min="14312" max="14312" width="15.7109375" customWidth="1"/>
    <col min="14313" max="14313" width="18.42578125" customWidth="1"/>
    <col min="14314" max="14314" width="14.5703125" customWidth="1"/>
    <col min="14547" max="14547" width="28.140625" customWidth="1"/>
    <col min="14548" max="14548" width="17.7109375" customWidth="1"/>
    <col min="14549" max="14549" width="6.85546875" customWidth="1"/>
    <col min="14550" max="14550" width="20.5703125" customWidth="1"/>
    <col min="14551" max="14551" width="9.140625" customWidth="1"/>
    <col min="14552" max="14552" width="18.42578125" customWidth="1"/>
    <col min="14554" max="14554" width="12.28515625" customWidth="1"/>
    <col min="14555" max="14555" width="16.140625" customWidth="1"/>
    <col min="14556" max="14557" width="12.28515625" customWidth="1"/>
    <col min="14558" max="14562" width="15.7109375" customWidth="1"/>
    <col min="14564" max="14564" width="12.140625" customWidth="1"/>
    <col min="14565" max="14565" width="14.7109375" customWidth="1"/>
    <col min="14566" max="14566" width="14.42578125" customWidth="1"/>
    <col min="14568" max="14568" width="15.7109375" customWidth="1"/>
    <col min="14569" max="14569" width="18.42578125" customWidth="1"/>
    <col min="14570" max="14570" width="14.5703125" customWidth="1"/>
    <col min="14803" max="14803" width="28.140625" customWidth="1"/>
    <col min="14804" max="14804" width="17.7109375" customWidth="1"/>
    <col min="14805" max="14805" width="6.85546875" customWidth="1"/>
    <col min="14806" max="14806" width="20.5703125" customWidth="1"/>
    <col min="14807" max="14807" width="9.140625" customWidth="1"/>
    <col min="14808" max="14808" width="18.42578125" customWidth="1"/>
    <col min="14810" max="14810" width="12.28515625" customWidth="1"/>
    <col min="14811" max="14811" width="16.140625" customWidth="1"/>
    <col min="14812" max="14813" width="12.28515625" customWidth="1"/>
    <col min="14814" max="14818" width="15.7109375" customWidth="1"/>
    <col min="14820" max="14820" width="12.140625" customWidth="1"/>
    <col min="14821" max="14821" width="14.7109375" customWidth="1"/>
    <col min="14822" max="14822" width="14.42578125" customWidth="1"/>
    <col min="14824" max="14824" width="15.7109375" customWidth="1"/>
    <col min="14825" max="14825" width="18.42578125" customWidth="1"/>
    <col min="14826" max="14826" width="14.5703125" customWidth="1"/>
    <col min="15059" max="15059" width="28.140625" customWidth="1"/>
    <col min="15060" max="15060" width="17.7109375" customWidth="1"/>
    <col min="15061" max="15061" width="6.85546875" customWidth="1"/>
    <col min="15062" max="15062" width="20.5703125" customWidth="1"/>
    <col min="15063" max="15063" width="9.140625" customWidth="1"/>
    <col min="15064" max="15064" width="18.42578125" customWidth="1"/>
    <col min="15066" max="15066" width="12.28515625" customWidth="1"/>
    <col min="15067" max="15067" width="16.140625" customWidth="1"/>
    <col min="15068" max="15069" width="12.28515625" customWidth="1"/>
    <col min="15070" max="15074" width="15.7109375" customWidth="1"/>
    <col min="15076" max="15076" width="12.140625" customWidth="1"/>
    <col min="15077" max="15077" width="14.7109375" customWidth="1"/>
    <col min="15078" max="15078" width="14.42578125" customWidth="1"/>
    <col min="15080" max="15080" width="15.7109375" customWidth="1"/>
    <col min="15081" max="15081" width="18.42578125" customWidth="1"/>
    <col min="15082" max="15082" width="14.5703125" customWidth="1"/>
    <col min="15315" max="15315" width="28.140625" customWidth="1"/>
    <col min="15316" max="15316" width="17.7109375" customWidth="1"/>
    <col min="15317" max="15317" width="6.85546875" customWidth="1"/>
    <col min="15318" max="15318" width="20.5703125" customWidth="1"/>
    <col min="15319" max="15319" width="9.140625" customWidth="1"/>
    <col min="15320" max="15320" width="18.42578125" customWidth="1"/>
    <col min="15322" max="15322" width="12.28515625" customWidth="1"/>
    <col min="15323" max="15323" width="16.140625" customWidth="1"/>
    <col min="15324" max="15325" width="12.28515625" customWidth="1"/>
    <col min="15326" max="15330" width="15.7109375" customWidth="1"/>
    <col min="15332" max="15332" width="12.140625" customWidth="1"/>
    <col min="15333" max="15333" width="14.7109375" customWidth="1"/>
    <col min="15334" max="15334" width="14.42578125" customWidth="1"/>
    <col min="15336" max="15336" width="15.7109375" customWidth="1"/>
    <col min="15337" max="15337" width="18.42578125" customWidth="1"/>
    <col min="15338" max="15338" width="14.5703125" customWidth="1"/>
    <col min="15571" max="15571" width="28.140625" customWidth="1"/>
    <col min="15572" max="15572" width="17.7109375" customWidth="1"/>
    <col min="15573" max="15573" width="6.85546875" customWidth="1"/>
    <col min="15574" max="15574" width="20.5703125" customWidth="1"/>
    <col min="15575" max="15575" width="9.140625" customWidth="1"/>
    <col min="15576" max="15576" width="18.42578125" customWidth="1"/>
    <col min="15578" max="15578" width="12.28515625" customWidth="1"/>
    <col min="15579" max="15579" width="16.140625" customWidth="1"/>
    <col min="15580" max="15581" width="12.28515625" customWidth="1"/>
    <col min="15582" max="15586" width="15.7109375" customWidth="1"/>
    <col min="15588" max="15588" width="12.140625" customWidth="1"/>
    <col min="15589" max="15589" width="14.7109375" customWidth="1"/>
    <col min="15590" max="15590" width="14.42578125" customWidth="1"/>
    <col min="15592" max="15592" width="15.7109375" customWidth="1"/>
    <col min="15593" max="15593" width="18.42578125" customWidth="1"/>
    <col min="15594" max="15594" width="14.5703125" customWidth="1"/>
    <col min="15827" max="15827" width="28.140625" customWidth="1"/>
    <col min="15828" max="15828" width="17.7109375" customWidth="1"/>
    <col min="15829" max="15829" width="6.85546875" customWidth="1"/>
    <col min="15830" max="15830" width="20.5703125" customWidth="1"/>
    <col min="15831" max="15831" width="9.140625" customWidth="1"/>
    <col min="15832" max="15832" width="18.42578125" customWidth="1"/>
    <col min="15834" max="15834" width="12.28515625" customWidth="1"/>
    <col min="15835" max="15835" width="16.140625" customWidth="1"/>
    <col min="15836" max="15837" width="12.28515625" customWidth="1"/>
    <col min="15838" max="15842" width="15.7109375" customWidth="1"/>
    <col min="15844" max="15844" width="12.140625" customWidth="1"/>
    <col min="15845" max="15845" width="14.7109375" customWidth="1"/>
    <col min="15846" max="15846" width="14.42578125" customWidth="1"/>
    <col min="15848" max="15848" width="15.7109375" customWidth="1"/>
    <col min="15849" max="15849" width="18.42578125" customWidth="1"/>
    <col min="15850" max="15850" width="14.5703125" customWidth="1"/>
    <col min="16083" max="16083" width="28.140625" customWidth="1"/>
    <col min="16084" max="16084" width="17.7109375" customWidth="1"/>
    <col min="16085" max="16085" width="6.85546875" customWidth="1"/>
    <col min="16086" max="16086" width="20.5703125" customWidth="1"/>
    <col min="16087" max="16087" width="9.140625" customWidth="1"/>
    <col min="16088" max="16088" width="18.42578125" customWidth="1"/>
    <col min="16090" max="16090" width="12.28515625" customWidth="1"/>
    <col min="16091" max="16091" width="16.140625" customWidth="1"/>
    <col min="16092" max="16093" width="12.28515625" customWidth="1"/>
    <col min="16094" max="16098" width="15.7109375" customWidth="1"/>
    <col min="16100" max="16100" width="12.140625" customWidth="1"/>
    <col min="16101" max="16101" width="14.7109375" customWidth="1"/>
    <col min="16102" max="16102" width="14.42578125" customWidth="1"/>
    <col min="16104" max="16104" width="15.7109375" customWidth="1"/>
    <col min="16105" max="16105" width="18.42578125" customWidth="1"/>
    <col min="16106" max="16106" width="14.5703125" customWidth="1"/>
  </cols>
  <sheetData>
    <row r="1" spans="1:22" ht="39.75" customHeight="1" x14ac:dyDescent="0.3">
      <c r="A1" s="139" t="s">
        <v>152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03"/>
      <c r="S1" s="103"/>
      <c r="T1" s="103"/>
      <c r="U1" s="103"/>
      <c r="V1" s="103"/>
    </row>
    <row r="2" spans="1:22" ht="39.75" customHeight="1" thickBot="1" x14ac:dyDescent="0.3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</row>
    <row r="3" spans="1:22" ht="45" customHeight="1" x14ac:dyDescent="0.25">
      <c r="A3" s="140" t="s">
        <v>154</v>
      </c>
      <c r="B3" s="142" t="s">
        <v>155</v>
      </c>
      <c r="C3" s="135" t="s">
        <v>156</v>
      </c>
      <c r="D3" s="135" t="s">
        <v>157</v>
      </c>
      <c r="E3" s="135" t="s">
        <v>158</v>
      </c>
      <c r="F3" s="135" t="s">
        <v>159</v>
      </c>
      <c r="G3" s="135" t="s">
        <v>160</v>
      </c>
      <c r="H3" s="132" t="s">
        <v>161</v>
      </c>
      <c r="I3" s="132" t="s">
        <v>162</v>
      </c>
      <c r="J3" s="116" t="s">
        <v>153</v>
      </c>
      <c r="K3" s="132" t="s">
        <v>163</v>
      </c>
      <c r="L3" s="132" t="s">
        <v>164</v>
      </c>
      <c r="M3" s="132" t="s">
        <v>169</v>
      </c>
      <c r="N3" s="132" t="s">
        <v>165</v>
      </c>
      <c r="O3" s="132" t="s">
        <v>166</v>
      </c>
      <c r="P3" s="132" t="s">
        <v>167</v>
      </c>
      <c r="Q3" s="132"/>
      <c r="R3" s="132" t="s">
        <v>170</v>
      </c>
      <c r="S3" s="132" t="s">
        <v>168</v>
      </c>
      <c r="T3" s="132" t="s">
        <v>171</v>
      </c>
      <c r="U3" s="115" t="s">
        <v>145</v>
      </c>
      <c r="V3" s="132" t="s">
        <v>24</v>
      </c>
    </row>
    <row r="4" spans="1:22" ht="30.75" customHeight="1" x14ac:dyDescent="0.25">
      <c r="A4" s="141"/>
      <c r="B4" s="143"/>
      <c r="C4" s="136"/>
      <c r="D4" s="136"/>
      <c r="E4" s="136"/>
      <c r="F4" s="136"/>
      <c r="G4" s="136"/>
      <c r="H4" s="132"/>
      <c r="I4" s="132"/>
      <c r="J4" s="117"/>
      <c r="K4" s="132"/>
      <c r="L4" s="132"/>
      <c r="M4" s="132"/>
      <c r="N4" s="132"/>
      <c r="O4" s="132"/>
      <c r="P4" s="82" t="s">
        <v>25</v>
      </c>
      <c r="Q4" s="82" t="s">
        <v>26</v>
      </c>
      <c r="R4" s="132"/>
      <c r="S4" s="132"/>
      <c r="T4" s="132"/>
      <c r="U4" s="82" t="s">
        <v>144</v>
      </c>
      <c r="V4" s="132"/>
    </row>
    <row r="5" spans="1:22" ht="30" customHeight="1" x14ac:dyDescent="0.25">
      <c r="A5" s="118" t="s">
        <v>27</v>
      </c>
      <c r="B5" s="123" t="s">
        <v>28</v>
      </c>
      <c r="C5" s="6" t="s">
        <v>5</v>
      </c>
      <c r="D5" s="6" t="s">
        <v>29</v>
      </c>
      <c r="E5" s="6" t="s">
        <v>12</v>
      </c>
      <c r="F5" s="6">
        <v>6123</v>
      </c>
      <c r="G5" s="9">
        <v>29</v>
      </c>
      <c r="H5" s="5" t="s">
        <v>30</v>
      </c>
      <c r="I5" s="85" t="s">
        <v>102</v>
      </c>
      <c r="J5" s="85" t="s">
        <v>102</v>
      </c>
      <c r="K5" s="6" t="s">
        <v>13</v>
      </c>
      <c r="L5" s="6">
        <v>4</v>
      </c>
      <c r="M5" s="84" t="s">
        <v>112</v>
      </c>
      <c r="N5" s="84">
        <v>26</v>
      </c>
      <c r="O5" s="6" t="s">
        <v>113</v>
      </c>
      <c r="P5" s="85" t="s">
        <v>102</v>
      </c>
      <c r="Q5" s="85" t="s">
        <v>102</v>
      </c>
      <c r="R5" s="10">
        <v>85.94</v>
      </c>
      <c r="S5" s="6" t="s">
        <v>14</v>
      </c>
      <c r="T5" s="6" t="s">
        <v>136</v>
      </c>
      <c r="U5" s="109">
        <v>8527.4</v>
      </c>
      <c r="V5" s="39"/>
    </row>
    <row r="6" spans="1:22" ht="26.1" customHeight="1" x14ac:dyDescent="0.25">
      <c r="A6" s="118"/>
      <c r="B6" s="123"/>
      <c r="C6" s="123" t="s">
        <v>5</v>
      </c>
      <c r="D6" s="123" t="s">
        <v>29</v>
      </c>
      <c r="E6" s="123" t="s">
        <v>12</v>
      </c>
      <c r="F6" s="123">
        <v>6123</v>
      </c>
      <c r="G6" s="124">
        <v>29</v>
      </c>
      <c r="H6" s="5" t="s">
        <v>31</v>
      </c>
      <c r="I6" s="85" t="s">
        <v>102</v>
      </c>
      <c r="J6" s="85" t="s">
        <v>102</v>
      </c>
      <c r="K6" s="123" t="s">
        <v>8</v>
      </c>
      <c r="L6" s="123">
        <v>3</v>
      </c>
      <c r="M6" s="123" t="s">
        <v>112</v>
      </c>
      <c r="N6" s="120">
        <v>189</v>
      </c>
      <c r="O6" s="123" t="s">
        <v>32</v>
      </c>
      <c r="P6" s="85" t="s">
        <v>102</v>
      </c>
      <c r="Q6" s="85" t="s">
        <v>102</v>
      </c>
      <c r="R6" s="138">
        <v>426.08</v>
      </c>
      <c r="S6" s="123" t="s">
        <v>14</v>
      </c>
      <c r="T6" s="121" t="s">
        <v>136</v>
      </c>
      <c r="U6" s="134">
        <v>42277.79</v>
      </c>
      <c r="V6" s="39"/>
    </row>
    <row r="7" spans="1:22" x14ac:dyDescent="0.25">
      <c r="A7" s="118"/>
      <c r="B7" s="123"/>
      <c r="C7" s="123"/>
      <c r="D7" s="123"/>
      <c r="E7" s="123"/>
      <c r="F7" s="123"/>
      <c r="G7" s="124"/>
      <c r="H7" s="5">
        <v>100</v>
      </c>
      <c r="I7" s="85" t="s">
        <v>102</v>
      </c>
      <c r="J7" s="85" t="s">
        <v>102</v>
      </c>
      <c r="K7" s="123"/>
      <c r="L7" s="123"/>
      <c r="M7" s="123"/>
      <c r="N7" s="122"/>
      <c r="O7" s="123"/>
      <c r="P7" s="85" t="s">
        <v>102</v>
      </c>
      <c r="Q7" s="85" t="s">
        <v>102</v>
      </c>
      <c r="R7" s="138"/>
      <c r="S7" s="123"/>
      <c r="T7" s="121"/>
      <c r="U7" s="134"/>
      <c r="V7" s="39"/>
    </row>
    <row r="8" spans="1:22" x14ac:dyDescent="0.25">
      <c r="A8" s="118"/>
      <c r="B8" s="123"/>
      <c r="C8" s="6" t="s">
        <v>5</v>
      </c>
      <c r="D8" s="6" t="s">
        <v>29</v>
      </c>
      <c r="E8" s="6" t="s">
        <v>12</v>
      </c>
      <c r="F8" s="6">
        <v>6123</v>
      </c>
      <c r="G8" s="9">
        <v>29</v>
      </c>
      <c r="H8" s="5" t="s">
        <v>33</v>
      </c>
      <c r="I8" s="85" t="s">
        <v>102</v>
      </c>
      <c r="J8" s="85" t="s">
        <v>102</v>
      </c>
      <c r="K8" s="6" t="s">
        <v>13</v>
      </c>
      <c r="L8" s="6">
        <v>4</v>
      </c>
      <c r="M8" s="84" t="s">
        <v>112</v>
      </c>
      <c r="N8" s="6">
        <v>37</v>
      </c>
      <c r="O8" s="6" t="s">
        <v>34</v>
      </c>
      <c r="P8" s="85" t="s">
        <v>102</v>
      </c>
      <c r="Q8" s="85" t="s">
        <v>102</v>
      </c>
      <c r="R8" s="10">
        <v>122.3</v>
      </c>
      <c r="S8" s="6" t="s">
        <v>14</v>
      </c>
      <c r="T8" s="98" t="s">
        <v>136</v>
      </c>
      <c r="U8" s="109">
        <v>12135.22</v>
      </c>
      <c r="V8" s="39"/>
    </row>
    <row r="9" spans="1:22" ht="29.1" customHeight="1" x14ac:dyDescent="0.25">
      <c r="A9" s="118"/>
      <c r="B9" s="123"/>
      <c r="C9" s="123" t="s">
        <v>5</v>
      </c>
      <c r="D9" s="123" t="s">
        <v>29</v>
      </c>
      <c r="E9" s="123" t="s">
        <v>12</v>
      </c>
      <c r="F9" s="123">
        <v>6123</v>
      </c>
      <c r="G9" s="124">
        <v>29</v>
      </c>
      <c r="H9" s="5" t="s">
        <v>35</v>
      </c>
      <c r="I9" s="85" t="s">
        <v>102</v>
      </c>
      <c r="J9" s="85" t="s">
        <v>102</v>
      </c>
      <c r="K9" s="123" t="s">
        <v>15</v>
      </c>
      <c r="L9" s="123">
        <v>3</v>
      </c>
      <c r="M9" s="128" t="s">
        <v>112</v>
      </c>
      <c r="N9" s="120">
        <v>1990</v>
      </c>
      <c r="O9" s="123" t="s">
        <v>36</v>
      </c>
      <c r="P9" s="85" t="s">
        <v>102</v>
      </c>
      <c r="Q9" s="85" t="s">
        <v>102</v>
      </c>
      <c r="R9" s="138">
        <v>7297.34</v>
      </c>
      <c r="S9" s="123" t="s">
        <v>14</v>
      </c>
      <c r="T9" s="120" t="s">
        <v>136</v>
      </c>
      <c r="U9" s="134">
        <v>1031710</v>
      </c>
      <c r="V9" s="39"/>
    </row>
    <row r="10" spans="1:22" x14ac:dyDescent="0.25">
      <c r="A10" s="118"/>
      <c r="B10" s="123"/>
      <c r="C10" s="123"/>
      <c r="D10" s="123"/>
      <c r="E10" s="123"/>
      <c r="F10" s="123"/>
      <c r="G10" s="124"/>
      <c r="H10" s="5" t="s">
        <v>37</v>
      </c>
      <c r="I10" s="85" t="s">
        <v>102</v>
      </c>
      <c r="J10" s="85" t="s">
        <v>102</v>
      </c>
      <c r="K10" s="123"/>
      <c r="L10" s="123"/>
      <c r="M10" s="128"/>
      <c r="N10" s="121"/>
      <c r="O10" s="123"/>
      <c r="P10" s="85" t="s">
        <v>102</v>
      </c>
      <c r="Q10" s="85" t="s">
        <v>102</v>
      </c>
      <c r="R10" s="138"/>
      <c r="S10" s="123"/>
      <c r="T10" s="121"/>
      <c r="U10" s="134"/>
      <c r="V10" s="39"/>
    </row>
    <row r="11" spans="1:22" x14ac:dyDescent="0.25">
      <c r="A11" s="118"/>
      <c r="B11" s="123"/>
      <c r="C11" s="123"/>
      <c r="D11" s="123"/>
      <c r="E11" s="123"/>
      <c r="F11" s="123"/>
      <c r="G11" s="124"/>
      <c r="H11" s="5" t="s">
        <v>38</v>
      </c>
      <c r="I11" s="85" t="s">
        <v>102</v>
      </c>
      <c r="J11" s="85" t="s">
        <v>102</v>
      </c>
      <c r="K11" s="123"/>
      <c r="L11" s="123"/>
      <c r="M11" s="128"/>
      <c r="N11" s="121"/>
      <c r="O11" s="123"/>
      <c r="P11" s="85" t="s">
        <v>102</v>
      </c>
      <c r="Q11" s="85" t="s">
        <v>102</v>
      </c>
      <c r="R11" s="138"/>
      <c r="S11" s="123"/>
      <c r="T11" s="121"/>
      <c r="U11" s="134"/>
      <c r="V11" s="39"/>
    </row>
    <row r="12" spans="1:22" x14ac:dyDescent="0.25">
      <c r="A12" s="118"/>
      <c r="B12" s="123"/>
      <c r="C12" s="123"/>
      <c r="D12" s="123"/>
      <c r="E12" s="123"/>
      <c r="F12" s="123"/>
      <c r="G12" s="124"/>
      <c r="H12" s="5" t="s">
        <v>39</v>
      </c>
      <c r="I12" s="85" t="s">
        <v>102</v>
      </c>
      <c r="J12" s="85" t="s">
        <v>102</v>
      </c>
      <c r="K12" s="123"/>
      <c r="L12" s="123"/>
      <c r="M12" s="128"/>
      <c r="N12" s="122"/>
      <c r="O12" s="123"/>
      <c r="P12" s="85" t="s">
        <v>102</v>
      </c>
      <c r="Q12" s="85" t="s">
        <v>102</v>
      </c>
      <c r="R12" s="138"/>
      <c r="S12" s="123"/>
      <c r="T12" s="121"/>
      <c r="U12" s="134"/>
      <c r="V12" s="106"/>
    </row>
    <row r="13" spans="1:22" x14ac:dyDescent="0.25">
      <c r="A13" s="118"/>
      <c r="B13" s="123"/>
      <c r="C13" s="23" t="s">
        <v>5</v>
      </c>
      <c r="D13" s="23" t="s">
        <v>40</v>
      </c>
      <c r="E13" s="23" t="s">
        <v>16</v>
      </c>
      <c r="F13" s="23">
        <v>1</v>
      </c>
      <c r="G13" s="23">
        <v>29</v>
      </c>
      <c r="H13" s="23">
        <v>41</v>
      </c>
      <c r="I13" s="23" t="s">
        <v>44</v>
      </c>
      <c r="J13" s="85" t="s">
        <v>102</v>
      </c>
      <c r="K13" s="92" t="s">
        <v>102</v>
      </c>
      <c r="L13" s="92" t="s">
        <v>102</v>
      </c>
      <c r="M13" s="25">
        <v>62</v>
      </c>
      <c r="N13" s="92" t="s">
        <v>102</v>
      </c>
      <c r="O13" s="92" t="s">
        <v>102</v>
      </c>
      <c r="P13" s="92" t="s">
        <v>102</v>
      </c>
      <c r="Q13" s="92" t="s">
        <v>102</v>
      </c>
      <c r="R13" s="85" t="s">
        <v>102</v>
      </c>
      <c r="S13" s="85" t="s">
        <v>102</v>
      </c>
      <c r="T13" s="81" t="s">
        <v>108</v>
      </c>
      <c r="U13" s="33" t="s">
        <v>103</v>
      </c>
      <c r="V13" s="39"/>
    </row>
    <row r="14" spans="1:22" x14ac:dyDescent="0.25">
      <c r="A14" s="118"/>
      <c r="B14" s="123"/>
      <c r="C14" s="23" t="s">
        <v>5</v>
      </c>
      <c r="D14" s="23" t="s">
        <v>40</v>
      </c>
      <c r="E14" s="23" t="s">
        <v>16</v>
      </c>
      <c r="F14" s="23">
        <v>1</v>
      </c>
      <c r="G14" s="23">
        <v>29</v>
      </c>
      <c r="H14" s="23">
        <v>42</v>
      </c>
      <c r="I14" s="23" t="s">
        <v>44</v>
      </c>
      <c r="J14" s="85" t="s">
        <v>102</v>
      </c>
      <c r="K14" s="92" t="s">
        <v>102</v>
      </c>
      <c r="L14" s="92" t="s">
        <v>102</v>
      </c>
      <c r="M14" s="25">
        <v>1100</v>
      </c>
      <c r="N14" s="92" t="s">
        <v>102</v>
      </c>
      <c r="O14" s="92" t="s">
        <v>102</v>
      </c>
      <c r="P14" s="92" t="s">
        <v>102</v>
      </c>
      <c r="Q14" s="92" t="s">
        <v>102</v>
      </c>
      <c r="R14" s="85" t="s">
        <v>102</v>
      </c>
      <c r="S14" s="85" t="s">
        <v>102</v>
      </c>
      <c r="T14" s="81" t="s">
        <v>108</v>
      </c>
      <c r="U14" s="33" t="s">
        <v>103</v>
      </c>
      <c r="V14" s="39"/>
    </row>
    <row r="15" spans="1:22" x14ac:dyDescent="0.25">
      <c r="A15" s="118"/>
      <c r="B15" s="123"/>
      <c r="C15" s="23" t="s">
        <v>5</v>
      </c>
      <c r="D15" s="23" t="s">
        <v>40</v>
      </c>
      <c r="E15" s="23" t="s">
        <v>16</v>
      </c>
      <c r="F15" s="23">
        <v>1</v>
      </c>
      <c r="G15" s="23">
        <v>29</v>
      </c>
      <c r="H15" s="23">
        <v>43</v>
      </c>
      <c r="I15" s="23" t="s">
        <v>44</v>
      </c>
      <c r="J15" s="85" t="s">
        <v>102</v>
      </c>
      <c r="K15" s="92" t="s">
        <v>102</v>
      </c>
      <c r="L15" s="92" t="s">
        <v>102</v>
      </c>
      <c r="M15" s="25">
        <v>1421</v>
      </c>
      <c r="N15" s="92" t="s">
        <v>102</v>
      </c>
      <c r="O15" s="92" t="s">
        <v>102</v>
      </c>
      <c r="P15" s="92" t="s">
        <v>102</v>
      </c>
      <c r="Q15" s="92" t="s">
        <v>102</v>
      </c>
      <c r="R15" s="85" t="s">
        <v>102</v>
      </c>
      <c r="S15" s="85" t="s">
        <v>102</v>
      </c>
      <c r="T15" s="81" t="s">
        <v>108</v>
      </c>
      <c r="U15" s="33" t="s">
        <v>103</v>
      </c>
      <c r="V15" s="39"/>
    </row>
    <row r="16" spans="1:22" x14ac:dyDescent="0.25">
      <c r="A16" s="118"/>
      <c r="B16" s="123"/>
      <c r="C16" s="23" t="s">
        <v>5</v>
      </c>
      <c r="D16" s="23" t="s">
        <v>40</v>
      </c>
      <c r="E16" s="23" t="s">
        <v>16</v>
      </c>
      <c r="F16" s="23">
        <v>1</v>
      </c>
      <c r="G16" s="23">
        <v>29</v>
      </c>
      <c r="H16" s="23">
        <v>44</v>
      </c>
      <c r="I16" s="23" t="s">
        <v>44</v>
      </c>
      <c r="J16" s="85" t="s">
        <v>102</v>
      </c>
      <c r="K16" s="92" t="s">
        <v>102</v>
      </c>
      <c r="L16" s="92" t="s">
        <v>102</v>
      </c>
      <c r="M16" s="25">
        <v>1956</v>
      </c>
      <c r="N16" s="92" t="s">
        <v>102</v>
      </c>
      <c r="O16" s="92" t="s">
        <v>102</v>
      </c>
      <c r="P16" s="92" t="s">
        <v>102</v>
      </c>
      <c r="Q16" s="92" t="s">
        <v>102</v>
      </c>
      <c r="R16" s="85" t="s">
        <v>102</v>
      </c>
      <c r="S16" s="85" t="s">
        <v>102</v>
      </c>
      <c r="T16" s="81" t="s">
        <v>108</v>
      </c>
      <c r="U16" s="33" t="s">
        <v>103</v>
      </c>
      <c r="V16" s="39"/>
    </row>
    <row r="17" spans="1:22" x14ac:dyDescent="0.25">
      <c r="A17" s="118"/>
      <c r="B17" s="123"/>
      <c r="C17" s="23" t="s">
        <v>5</v>
      </c>
      <c r="D17" s="23" t="s">
        <v>40</v>
      </c>
      <c r="E17" s="23" t="s">
        <v>16</v>
      </c>
      <c r="F17" s="23">
        <v>1</v>
      </c>
      <c r="G17" s="23">
        <v>29</v>
      </c>
      <c r="H17" s="23">
        <v>78</v>
      </c>
      <c r="I17" s="23" t="s">
        <v>44</v>
      </c>
      <c r="J17" s="85" t="s">
        <v>102</v>
      </c>
      <c r="K17" s="92" t="s">
        <v>102</v>
      </c>
      <c r="L17" s="92" t="s">
        <v>102</v>
      </c>
      <c r="M17" s="25">
        <v>14</v>
      </c>
      <c r="N17" s="92" t="s">
        <v>102</v>
      </c>
      <c r="O17" s="92" t="s">
        <v>102</v>
      </c>
      <c r="P17" s="92" t="s">
        <v>102</v>
      </c>
      <c r="Q17" s="92" t="s">
        <v>102</v>
      </c>
      <c r="R17" s="85" t="s">
        <v>102</v>
      </c>
      <c r="S17" s="85" t="s">
        <v>102</v>
      </c>
      <c r="T17" s="81" t="s">
        <v>108</v>
      </c>
      <c r="U17" s="33" t="s">
        <v>103</v>
      </c>
      <c r="V17" s="39"/>
    </row>
    <row r="18" spans="1:22" ht="30" x14ac:dyDescent="0.25">
      <c r="A18" s="118"/>
      <c r="B18" s="123"/>
      <c r="C18" s="24" t="s">
        <v>5</v>
      </c>
      <c r="D18" s="24" t="s">
        <v>40</v>
      </c>
      <c r="E18" s="24" t="s">
        <v>16</v>
      </c>
      <c r="F18" s="24">
        <v>1</v>
      </c>
      <c r="G18" s="24">
        <v>29</v>
      </c>
      <c r="H18" s="24">
        <v>162</v>
      </c>
      <c r="I18" s="24" t="s">
        <v>44</v>
      </c>
      <c r="J18" s="85" t="s">
        <v>102</v>
      </c>
      <c r="K18" s="92" t="s">
        <v>102</v>
      </c>
      <c r="L18" s="92" t="s">
        <v>102</v>
      </c>
      <c r="M18" s="25">
        <v>6745</v>
      </c>
      <c r="N18" s="92" t="s">
        <v>102</v>
      </c>
      <c r="O18" s="92" t="s">
        <v>102</v>
      </c>
      <c r="P18" s="92" t="s">
        <v>102</v>
      </c>
      <c r="Q18" s="92" t="s">
        <v>102</v>
      </c>
      <c r="R18" s="85" t="s">
        <v>102</v>
      </c>
      <c r="S18" s="85" t="s">
        <v>102</v>
      </c>
      <c r="T18" s="81" t="s">
        <v>108</v>
      </c>
      <c r="U18" s="33" t="s">
        <v>103</v>
      </c>
      <c r="V18" s="39" t="s">
        <v>141</v>
      </c>
    </row>
    <row r="19" spans="1:22" ht="30" x14ac:dyDescent="0.25">
      <c r="A19" s="118"/>
      <c r="B19" s="123"/>
      <c r="C19" s="24" t="s">
        <v>5</v>
      </c>
      <c r="D19" s="24" t="s">
        <v>40</v>
      </c>
      <c r="E19" s="24" t="s">
        <v>16</v>
      </c>
      <c r="F19" s="24">
        <v>1</v>
      </c>
      <c r="G19" s="24">
        <v>29</v>
      </c>
      <c r="H19" s="24">
        <v>163</v>
      </c>
      <c r="I19" s="24" t="s">
        <v>44</v>
      </c>
      <c r="J19" s="85" t="s">
        <v>102</v>
      </c>
      <c r="K19" s="92" t="s">
        <v>102</v>
      </c>
      <c r="L19" s="92" t="s">
        <v>102</v>
      </c>
      <c r="M19" s="25">
        <v>32</v>
      </c>
      <c r="N19" s="92" t="s">
        <v>102</v>
      </c>
      <c r="O19" s="92" t="s">
        <v>102</v>
      </c>
      <c r="P19" s="92" t="s">
        <v>102</v>
      </c>
      <c r="Q19" s="92" t="s">
        <v>102</v>
      </c>
      <c r="R19" s="85" t="s">
        <v>102</v>
      </c>
      <c r="S19" s="85" t="s">
        <v>102</v>
      </c>
      <c r="T19" s="81" t="s">
        <v>108</v>
      </c>
      <c r="U19" s="33" t="s">
        <v>103</v>
      </c>
      <c r="V19" s="39" t="s">
        <v>141</v>
      </c>
    </row>
    <row r="20" spans="1:22" ht="30" x14ac:dyDescent="0.25">
      <c r="A20" s="118"/>
      <c r="B20" s="123"/>
      <c r="C20" s="24" t="s">
        <v>5</v>
      </c>
      <c r="D20" s="24" t="s">
        <v>40</v>
      </c>
      <c r="E20" s="24" t="s">
        <v>16</v>
      </c>
      <c r="F20" s="24">
        <v>1</v>
      </c>
      <c r="G20" s="24">
        <v>29</v>
      </c>
      <c r="H20" s="24">
        <v>164</v>
      </c>
      <c r="I20" s="24" t="s">
        <v>44</v>
      </c>
      <c r="J20" s="85" t="s">
        <v>102</v>
      </c>
      <c r="K20" s="92" t="s">
        <v>102</v>
      </c>
      <c r="L20" s="92" t="s">
        <v>102</v>
      </c>
      <c r="M20" s="25">
        <v>4984</v>
      </c>
      <c r="N20" s="92" t="s">
        <v>102</v>
      </c>
      <c r="O20" s="92" t="s">
        <v>102</v>
      </c>
      <c r="P20" s="92" t="s">
        <v>102</v>
      </c>
      <c r="Q20" s="92" t="s">
        <v>102</v>
      </c>
      <c r="R20" s="85" t="s">
        <v>102</v>
      </c>
      <c r="S20" s="85" t="s">
        <v>102</v>
      </c>
      <c r="T20" s="81" t="s">
        <v>108</v>
      </c>
      <c r="U20" s="33" t="s">
        <v>103</v>
      </c>
      <c r="V20" s="39" t="s">
        <v>142</v>
      </c>
    </row>
    <row r="21" spans="1:22" ht="30" x14ac:dyDescent="0.25">
      <c r="A21" s="118"/>
      <c r="B21" s="123"/>
      <c r="C21" s="24" t="s">
        <v>5</v>
      </c>
      <c r="D21" s="24" t="s">
        <v>40</v>
      </c>
      <c r="E21" s="24" t="s">
        <v>16</v>
      </c>
      <c r="F21" s="24">
        <v>1</v>
      </c>
      <c r="G21" s="24">
        <v>29</v>
      </c>
      <c r="H21" s="24">
        <v>168</v>
      </c>
      <c r="I21" s="24" t="s">
        <v>44</v>
      </c>
      <c r="J21" s="85" t="s">
        <v>102</v>
      </c>
      <c r="K21" s="85" t="s">
        <v>102</v>
      </c>
      <c r="L21" s="85" t="s">
        <v>102</v>
      </c>
      <c r="M21" s="25">
        <v>5058</v>
      </c>
      <c r="N21" s="85" t="s">
        <v>102</v>
      </c>
      <c r="O21" s="85" t="s">
        <v>102</v>
      </c>
      <c r="P21" s="85" t="s">
        <v>102</v>
      </c>
      <c r="Q21" s="85" t="s">
        <v>102</v>
      </c>
      <c r="R21" s="85" t="s">
        <v>102</v>
      </c>
      <c r="S21" s="85" t="s">
        <v>102</v>
      </c>
      <c r="T21" s="81" t="s">
        <v>108</v>
      </c>
      <c r="U21" s="33" t="s">
        <v>103</v>
      </c>
      <c r="V21" s="39" t="s">
        <v>143</v>
      </c>
    </row>
    <row r="22" spans="1:22" ht="21.75" customHeight="1" x14ac:dyDescent="0.25">
      <c r="A22" s="118"/>
      <c r="B22" s="123"/>
      <c r="C22" s="6" t="s">
        <v>5</v>
      </c>
      <c r="D22" s="6" t="s">
        <v>40</v>
      </c>
      <c r="E22" s="6" t="s">
        <v>16</v>
      </c>
      <c r="F22" s="6">
        <v>1007</v>
      </c>
      <c r="G22" s="9">
        <v>29</v>
      </c>
      <c r="H22" s="5">
        <v>37</v>
      </c>
      <c r="I22" s="6" t="s">
        <v>41</v>
      </c>
      <c r="J22" s="104" t="s">
        <v>122</v>
      </c>
      <c r="K22" s="85" t="s">
        <v>102</v>
      </c>
      <c r="L22" s="6" t="s">
        <v>42</v>
      </c>
      <c r="M22" s="15">
        <v>17610</v>
      </c>
      <c r="N22" s="85" t="s">
        <v>102</v>
      </c>
      <c r="O22" s="85" t="s">
        <v>102</v>
      </c>
      <c r="P22" s="6">
        <v>72.760000000000005</v>
      </c>
      <c r="Q22" s="6">
        <v>31.83</v>
      </c>
      <c r="R22" s="85" t="s">
        <v>102</v>
      </c>
      <c r="S22" s="85" t="s">
        <v>102</v>
      </c>
      <c r="T22" s="81" t="s">
        <v>108</v>
      </c>
      <c r="U22" s="34">
        <v>32578.499999999996</v>
      </c>
      <c r="V22" s="39"/>
    </row>
    <row r="23" spans="1:22" ht="19.5" customHeight="1" x14ac:dyDescent="0.25">
      <c r="A23" s="118"/>
      <c r="B23" s="123"/>
      <c r="C23" s="6" t="s">
        <v>5</v>
      </c>
      <c r="D23" s="6" t="s">
        <v>40</v>
      </c>
      <c r="E23" s="6" t="s">
        <v>16</v>
      </c>
      <c r="F23" s="6">
        <v>1007</v>
      </c>
      <c r="G23" s="9">
        <v>29</v>
      </c>
      <c r="H23" s="5">
        <v>38</v>
      </c>
      <c r="I23" s="35" t="s">
        <v>121</v>
      </c>
      <c r="J23" s="112" t="s">
        <v>121</v>
      </c>
      <c r="K23" s="85" t="s">
        <v>102</v>
      </c>
      <c r="L23" s="85" t="s">
        <v>102</v>
      </c>
      <c r="M23" s="15">
        <v>5690</v>
      </c>
      <c r="N23" s="85" t="s">
        <v>102</v>
      </c>
      <c r="O23" s="85" t="s">
        <v>102</v>
      </c>
      <c r="P23" s="6">
        <v>60.24</v>
      </c>
      <c r="Q23" s="6">
        <v>55.83</v>
      </c>
      <c r="R23" s="85" t="s">
        <v>102</v>
      </c>
      <c r="S23" s="85" t="s">
        <v>102</v>
      </c>
      <c r="T23" s="81" t="s">
        <v>108</v>
      </c>
      <c r="U23" s="34">
        <v>5974.4999999999991</v>
      </c>
      <c r="V23" s="39"/>
    </row>
    <row r="24" spans="1:22" ht="22.5" customHeight="1" x14ac:dyDescent="0.25">
      <c r="A24" s="118"/>
      <c r="B24" s="123"/>
      <c r="C24" s="6" t="s">
        <v>5</v>
      </c>
      <c r="D24" s="6" t="s">
        <v>40</v>
      </c>
      <c r="E24" s="6" t="s">
        <v>16</v>
      </c>
      <c r="F24" s="6">
        <v>1007</v>
      </c>
      <c r="G24" s="9">
        <v>29</v>
      </c>
      <c r="H24" s="5">
        <v>39</v>
      </c>
      <c r="I24" s="35" t="s">
        <v>123</v>
      </c>
      <c r="J24" s="112" t="s">
        <v>123</v>
      </c>
      <c r="K24" s="85" t="s">
        <v>102</v>
      </c>
      <c r="L24" s="6">
        <v>2</v>
      </c>
      <c r="M24" s="15">
        <v>3590</v>
      </c>
      <c r="N24" s="85" t="s">
        <v>102</v>
      </c>
      <c r="O24" s="85" t="s">
        <v>102</v>
      </c>
      <c r="P24" s="6">
        <v>13.91</v>
      </c>
      <c r="Q24" s="6">
        <v>12.98</v>
      </c>
      <c r="R24" s="85" t="s">
        <v>102</v>
      </c>
      <c r="S24" s="85" t="s">
        <v>102</v>
      </c>
      <c r="T24" s="81" t="s">
        <v>108</v>
      </c>
      <c r="U24" s="34">
        <v>7718.5</v>
      </c>
      <c r="V24" s="39"/>
    </row>
    <row r="25" spans="1:22" s="11" customFormat="1" ht="15.75" x14ac:dyDescent="0.25">
      <c r="A25" s="46" t="s">
        <v>1</v>
      </c>
      <c r="B25" s="47"/>
      <c r="C25" s="48"/>
      <c r="D25" s="48"/>
      <c r="E25" s="48"/>
      <c r="F25" s="48"/>
      <c r="G25" s="48"/>
      <c r="H25" s="48"/>
      <c r="I25" s="48"/>
      <c r="J25" s="46"/>
      <c r="K25" s="48"/>
      <c r="L25" s="48"/>
      <c r="M25" s="49">
        <f>SUM(M5:M24)</f>
        <v>48262</v>
      </c>
      <c r="N25" s="49"/>
      <c r="O25" s="46"/>
      <c r="P25" s="46"/>
      <c r="Q25" s="46"/>
      <c r="R25" s="46"/>
      <c r="S25" s="46"/>
      <c r="T25" s="46"/>
      <c r="U25" s="50">
        <f>SUM(U5:U24)</f>
        <v>1140921.9099999999</v>
      </c>
      <c r="V25" s="47"/>
    </row>
    <row r="26" spans="1:22" s="11" customFormat="1" ht="35.25" customHeight="1" x14ac:dyDescent="0.25">
      <c r="A26" s="118" t="s">
        <v>45</v>
      </c>
      <c r="B26" s="120" t="s">
        <v>46</v>
      </c>
      <c r="C26" s="6" t="s">
        <v>5</v>
      </c>
      <c r="D26" s="6" t="s">
        <v>49</v>
      </c>
      <c r="E26" s="6" t="s">
        <v>12</v>
      </c>
      <c r="F26" s="85" t="s">
        <v>102</v>
      </c>
      <c r="G26" s="2">
        <v>50</v>
      </c>
      <c r="H26" s="7">
        <v>14</v>
      </c>
      <c r="I26" s="24" t="s">
        <v>29</v>
      </c>
      <c r="J26" s="85" t="s">
        <v>102</v>
      </c>
      <c r="K26" s="7" t="s">
        <v>9</v>
      </c>
      <c r="L26" s="85" t="s">
        <v>102</v>
      </c>
      <c r="M26" s="84" t="s">
        <v>112</v>
      </c>
      <c r="N26" s="85" t="s">
        <v>102</v>
      </c>
      <c r="O26" s="84" t="s">
        <v>112</v>
      </c>
      <c r="P26" s="85" t="s">
        <v>102</v>
      </c>
      <c r="Q26" s="84" t="s">
        <v>112</v>
      </c>
      <c r="R26" s="1">
        <v>3000</v>
      </c>
      <c r="S26" s="83" t="s">
        <v>149</v>
      </c>
      <c r="T26" s="100" t="s">
        <v>147</v>
      </c>
      <c r="U26" s="114">
        <v>308000</v>
      </c>
      <c r="V26" s="31"/>
    </row>
    <row r="27" spans="1:22" s="11" customFormat="1" ht="42.6" customHeight="1" x14ac:dyDescent="0.25">
      <c r="A27" s="118"/>
      <c r="B27" s="121"/>
      <c r="C27" s="6" t="s">
        <v>5</v>
      </c>
      <c r="D27" s="6" t="s">
        <v>49</v>
      </c>
      <c r="E27" s="6" t="s">
        <v>12</v>
      </c>
      <c r="F27" s="85" t="s">
        <v>102</v>
      </c>
      <c r="G27" s="2">
        <v>50</v>
      </c>
      <c r="H27" s="7">
        <v>15</v>
      </c>
      <c r="I27" s="7" t="s">
        <v>29</v>
      </c>
      <c r="J27" s="85" t="s">
        <v>102</v>
      </c>
      <c r="K27" s="7" t="s">
        <v>9</v>
      </c>
      <c r="L27" s="85" t="s">
        <v>102</v>
      </c>
      <c r="M27" s="84" t="s">
        <v>112</v>
      </c>
      <c r="N27" s="84" t="s">
        <v>112</v>
      </c>
      <c r="O27" s="84" t="s">
        <v>112</v>
      </c>
      <c r="P27" s="85" t="s">
        <v>102</v>
      </c>
      <c r="Q27" s="84" t="s">
        <v>112</v>
      </c>
      <c r="R27" s="1">
        <v>12870</v>
      </c>
      <c r="S27" s="7" t="s">
        <v>109</v>
      </c>
      <c r="T27" s="100" t="s">
        <v>146</v>
      </c>
      <c r="U27" s="114">
        <v>1130152</v>
      </c>
      <c r="V27" s="6"/>
    </row>
    <row r="28" spans="1:22" s="11" customFormat="1" ht="31.5" customHeight="1" x14ac:dyDescent="0.25">
      <c r="A28" s="118"/>
      <c r="B28" s="121"/>
      <c r="C28" s="6" t="s">
        <v>5</v>
      </c>
      <c r="D28" s="6" t="s">
        <v>49</v>
      </c>
      <c r="E28" s="6" t="s">
        <v>12</v>
      </c>
      <c r="F28" s="85" t="s">
        <v>102</v>
      </c>
      <c r="G28" s="2">
        <v>50</v>
      </c>
      <c r="H28" s="7">
        <v>23</v>
      </c>
      <c r="I28" s="24" t="s">
        <v>29</v>
      </c>
      <c r="J28" s="85" t="s">
        <v>102</v>
      </c>
      <c r="K28" s="7" t="s">
        <v>9</v>
      </c>
      <c r="L28" s="85" t="s">
        <v>102</v>
      </c>
      <c r="M28" s="84" t="s">
        <v>112</v>
      </c>
      <c r="N28" s="84" t="s">
        <v>112</v>
      </c>
      <c r="O28" s="84" t="s">
        <v>112</v>
      </c>
      <c r="P28" s="85" t="s">
        <v>102</v>
      </c>
      <c r="Q28" s="84" t="s">
        <v>112</v>
      </c>
      <c r="R28" s="1">
        <v>57</v>
      </c>
      <c r="S28" s="7" t="s">
        <v>111</v>
      </c>
      <c r="T28" s="100" t="s">
        <v>148</v>
      </c>
      <c r="U28" s="99" t="s">
        <v>103</v>
      </c>
      <c r="V28" s="31"/>
    </row>
    <row r="29" spans="1:22" s="11" customFormat="1" ht="31.5" customHeight="1" x14ac:dyDescent="0.25">
      <c r="A29" s="118"/>
      <c r="B29" s="121"/>
      <c r="C29" s="6" t="s">
        <v>5</v>
      </c>
      <c r="D29" s="6" t="s">
        <v>49</v>
      </c>
      <c r="E29" s="6" t="s">
        <v>12</v>
      </c>
      <c r="F29" s="85" t="s">
        <v>102</v>
      </c>
      <c r="G29" s="2">
        <v>50</v>
      </c>
      <c r="H29" s="7">
        <v>25</v>
      </c>
      <c r="I29" s="7" t="s">
        <v>29</v>
      </c>
      <c r="J29" s="85" t="s">
        <v>102</v>
      </c>
      <c r="K29" s="7" t="s">
        <v>9</v>
      </c>
      <c r="L29" s="85" t="s">
        <v>102</v>
      </c>
      <c r="M29" s="84" t="s">
        <v>112</v>
      </c>
      <c r="N29" s="84" t="s">
        <v>112</v>
      </c>
      <c r="O29" s="84" t="s">
        <v>112</v>
      </c>
      <c r="P29" s="85" t="s">
        <v>102</v>
      </c>
      <c r="Q29" s="84" t="s">
        <v>112</v>
      </c>
      <c r="R29" s="1">
        <v>78</v>
      </c>
      <c r="S29" s="7" t="s">
        <v>110</v>
      </c>
      <c r="T29" s="100" t="s">
        <v>147</v>
      </c>
      <c r="U29" s="114">
        <v>10082</v>
      </c>
      <c r="V29" s="31"/>
    </row>
    <row r="30" spans="1:22" s="11" customFormat="1" ht="15.75" customHeight="1" x14ac:dyDescent="0.25">
      <c r="A30" s="118"/>
      <c r="B30" s="121"/>
      <c r="C30" s="6" t="s">
        <v>5</v>
      </c>
      <c r="D30" s="23" t="s">
        <v>49</v>
      </c>
      <c r="E30" s="23" t="s">
        <v>16</v>
      </c>
      <c r="F30" s="23">
        <v>5361</v>
      </c>
      <c r="G30" s="2">
        <v>50</v>
      </c>
      <c r="H30" s="7">
        <v>14</v>
      </c>
      <c r="I30" s="24" t="s">
        <v>100</v>
      </c>
      <c r="J30" s="85" t="s">
        <v>102</v>
      </c>
      <c r="K30" s="85" t="s">
        <v>102</v>
      </c>
      <c r="L30" s="85" t="s">
        <v>102</v>
      </c>
      <c r="M30" s="15">
        <v>250</v>
      </c>
      <c r="N30" s="84" t="s">
        <v>112</v>
      </c>
      <c r="O30" s="84" t="s">
        <v>112</v>
      </c>
      <c r="P30" s="85" t="s">
        <v>102</v>
      </c>
      <c r="Q30" s="84" t="s">
        <v>112</v>
      </c>
      <c r="R30" s="84" t="s">
        <v>112</v>
      </c>
      <c r="S30" s="84" t="s">
        <v>112</v>
      </c>
      <c r="T30" s="84" t="s">
        <v>108</v>
      </c>
      <c r="U30" s="33" t="s">
        <v>103</v>
      </c>
      <c r="V30" s="31"/>
    </row>
    <row r="31" spans="1:22" s="11" customFormat="1" ht="15.75" customHeight="1" x14ac:dyDescent="0.25">
      <c r="A31" s="118"/>
      <c r="B31" s="121"/>
      <c r="C31" s="6" t="s">
        <v>5</v>
      </c>
      <c r="D31" s="23" t="s">
        <v>49</v>
      </c>
      <c r="E31" s="23" t="s">
        <v>16</v>
      </c>
      <c r="F31" s="23">
        <v>5361</v>
      </c>
      <c r="G31" s="2">
        <v>50</v>
      </c>
      <c r="H31" s="7">
        <v>15</v>
      </c>
      <c r="I31" s="24" t="s">
        <v>100</v>
      </c>
      <c r="J31" s="85" t="s">
        <v>102</v>
      </c>
      <c r="K31" s="85" t="s">
        <v>102</v>
      </c>
      <c r="L31" s="85" t="s">
        <v>102</v>
      </c>
      <c r="M31" s="15">
        <v>660</v>
      </c>
      <c r="N31" s="84" t="s">
        <v>112</v>
      </c>
      <c r="O31" s="84" t="s">
        <v>112</v>
      </c>
      <c r="P31" s="85" t="s">
        <v>102</v>
      </c>
      <c r="Q31" s="84" t="s">
        <v>112</v>
      </c>
      <c r="R31" s="84" t="s">
        <v>112</v>
      </c>
      <c r="S31" s="84" t="s">
        <v>112</v>
      </c>
      <c r="T31" s="84" t="s">
        <v>108</v>
      </c>
      <c r="U31" s="33" t="s">
        <v>103</v>
      </c>
      <c r="V31" s="31"/>
    </row>
    <row r="32" spans="1:22" s="11" customFormat="1" ht="15.75" customHeight="1" x14ac:dyDescent="0.25">
      <c r="A32" s="118"/>
      <c r="B32" s="121"/>
      <c r="C32" s="6" t="s">
        <v>5</v>
      </c>
      <c r="D32" s="23" t="s">
        <v>49</v>
      </c>
      <c r="E32" s="23" t="s">
        <v>16</v>
      </c>
      <c r="F32" s="23">
        <v>5361</v>
      </c>
      <c r="G32" s="2">
        <v>50</v>
      </c>
      <c r="H32" s="7">
        <v>23</v>
      </c>
      <c r="I32" s="24" t="s">
        <v>100</v>
      </c>
      <c r="J32" s="85" t="s">
        <v>102</v>
      </c>
      <c r="K32" s="85" t="s">
        <v>102</v>
      </c>
      <c r="L32" s="85" t="s">
        <v>102</v>
      </c>
      <c r="M32" s="15">
        <v>210</v>
      </c>
      <c r="N32" s="84" t="s">
        <v>112</v>
      </c>
      <c r="O32" s="84" t="s">
        <v>112</v>
      </c>
      <c r="P32" s="85" t="s">
        <v>102</v>
      </c>
      <c r="Q32" s="84" t="s">
        <v>112</v>
      </c>
      <c r="R32" s="84" t="s">
        <v>112</v>
      </c>
      <c r="S32" s="84" t="s">
        <v>112</v>
      </c>
      <c r="T32" s="84" t="s">
        <v>108</v>
      </c>
      <c r="U32" s="33" t="s">
        <v>103</v>
      </c>
      <c r="V32" s="31"/>
    </row>
    <row r="33" spans="1:22" s="11" customFormat="1" ht="15.75" customHeight="1" x14ac:dyDescent="0.25">
      <c r="A33" s="118"/>
      <c r="B33" s="121"/>
      <c r="C33" s="6" t="s">
        <v>5</v>
      </c>
      <c r="D33" s="23" t="s">
        <v>49</v>
      </c>
      <c r="E33" s="23" t="s">
        <v>16</v>
      </c>
      <c r="F33" s="23">
        <v>5361</v>
      </c>
      <c r="G33" s="2">
        <v>50</v>
      </c>
      <c r="H33" s="7">
        <v>25</v>
      </c>
      <c r="I33" s="24" t="s">
        <v>100</v>
      </c>
      <c r="J33" s="85" t="s">
        <v>102</v>
      </c>
      <c r="K33" s="85" t="s">
        <v>102</v>
      </c>
      <c r="L33" s="85" t="s">
        <v>102</v>
      </c>
      <c r="M33" s="15">
        <v>28</v>
      </c>
      <c r="N33" s="84" t="s">
        <v>112</v>
      </c>
      <c r="O33" s="84" t="s">
        <v>112</v>
      </c>
      <c r="P33" s="85" t="s">
        <v>102</v>
      </c>
      <c r="Q33" s="84" t="s">
        <v>112</v>
      </c>
      <c r="R33" s="84" t="s">
        <v>112</v>
      </c>
      <c r="S33" s="84" t="s">
        <v>112</v>
      </c>
      <c r="T33" s="84" t="s">
        <v>108</v>
      </c>
      <c r="U33" s="33" t="s">
        <v>103</v>
      </c>
      <c r="V33" s="31"/>
    </row>
    <row r="34" spans="1:22" s="11" customFormat="1" ht="15.75" customHeight="1" x14ac:dyDescent="0.25">
      <c r="A34" s="118"/>
      <c r="B34" s="121"/>
      <c r="C34" s="6" t="s">
        <v>5</v>
      </c>
      <c r="D34" s="23" t="s">
        <v>49</v>
      </c>
      <c r="E34" s="23" t="s">
        <v>16</v>
      </c>
      <c r="F34" s="23">
        <v>7385</v>
      </c>
      <c r="G34" s="7">
        <v>50</v>
      </c>
      <c r="H34" s="7">
        <v>30</v>
      </c>
      <c r="I34" s="24" t="s">
        <v>100</v>
      </c>
      <c r="J34" s="85" t="s">
        <v>102</v>
      </c>
      <c r="K34" s="85" t="s">
        <v>102</v>
      </c>
      <c r="L34" s="85" t="s">
        <v>102</v>
      </c>
      <c r="M34" s="15">
        <v>2060</v>
      </c>
      <c r="N34" s="84" t="s">
        <v>112</v>
      </c>
      <c r="O34" s="84" t="s">
        <v>112</v>
      </c>
      <c r="P34" s="85" t="s">
        <v>102</v>
      </c>
      <c r="Q34" s="84" t="s">
        <v>112</v>
      </c>
      <c r="R34" s="84" t="s">
        <v>112</v>
      </c>
      <c r="S34" s="84" t="s">
        <v>112</v>
      </c>
      <c r="T34" s="84" t="s">
        <v>108</v>
      </c>
      <c r="U34" s="33" t="s">
        <v>103</v>
      </c>
      <c r="V34" s="31"/>
    </row>
    <row r="35" spans="1:22" ht="15" customHeight="1" x14ac:dyDescent="0.25">
      <c r="A35" s="118"/>
      <c r="B35" s="121"/>
      <c r="C35" s="6" t="s">
        <v>5</v>
      </c>
      <c r="D35" s="6" t="s">
        <v>40</v>
      </c>
      <c r="E35" s="6" t="s">
        <v>16</v>
      </c>
      <c r="F35" s="6">
        <v>7385</v>
      </c>
      <c r="G35" s="6">
        <v>50</v>
      </c>
      <c r="H35" s="6">
        <v>11</v>
      </c>
      <c r="I35" s="6" t="s">
        <v>47</v>
      </c>
      <c r="J35" s="112" t="s">
        <v>139</v>
      </c>
      <c r="K35" s="85" t="s">
        <v>102</v>
      </c>
      <c r="L35" s="6">
        <v>1</v>
      </c>
      <c r="M35" s="15">
        <v>1625</v>
      </c>
      <c r="N35" s="84" t="s">
        <v>112</v>
      </c>
      <c r="O35" s="84" t="s">
        <v>112</v>
      </c>
      <c r="P35" s="6">
        <v>14.69</v>
      </c>
      <c r="Q35" s="10">
        <v>4.2</v>
      </c>
      <c r="R35" s="84" t="s">
        <v>112</v>
      </c>
      <c r="S35" s="84" t="s">
        <v>112</v>
      </c>
      <c r="T35" s="84" t="s">
        <v>108</v>
      </c>
      <c r="U35" s="34">
        <v>3250</v>
      </c>
      <c r="V35" s="39"/>
    </row>
    <row r="36" spans="1:22" ht="15" customHeight="1" x14ac:dyDescent="0.25">
      <c r="A36" s="118"/>
      <c r="B36" s="121"/>
      <c r="C36" s="6" t="s">
        <v>5</v>
      </c>
      <c r="D36" s="6" t="s">
        <v>40</v>
      </c>
      <c r="E36" s="6" t="s">
        <v>16</v>
      </c>
      <c r="F36" s="6">
        <v>7385</v>
      </c>
      <c r="G36" s="6">
        <v>50</v>
      </c>
      <c r="H36" s="6">
        <v>12</v>
      </c>
      <c r="I36" s="6" t="s">
        <v>48</v>
      </c>
      <c r="J36" s="112" t="s">
        <v>139</v>
      </c>
      <c r="K36" s="85" t="s">
        <v>102</v>
      </c>
      <c r="L36" s="6" t="s">
        <v>42</v>
      </c>
      <c r="M36" s="15">
        <v>77618</v>
      </c>
      <c r="N36" s="84" t="s">
        <v>112</v>
      </c>
      <c r="O36" s="84" t="s">
        <v>112</v>
      </c>
      <c r="P36" s="6">
        <v>140.30000000000001</v>
      </c>
      <c r="Q36" s="6">
        <v>24.05</v>
      </c>
      <c r="R36" s="84" t="s">
        <v>112</v>
      </c>
      <c r="S36" s="84" t="s">
        <v>112</v>
      </c>
      <c r="T36" s="84" t="s">
        <v>108</v>
      </c>
      <c r="U36" s="34">
        <v>155236</v>
      </c>
      <c r="V36" s="39"/>
    </row>
    <row r="37" spans="1:22" ht="15.75" customHeight="1" x14ac:dyDescent="0.25">
      <c r="A37" s="118"/>
      <c r="B37" s="121"/>
      <c r="C37" s="6" t="s">
        <v>5</v>
      </c>
      <c r="D37" s="6" t="s">
        <v>40</v>
      </c>
      <c r="E37" s="6" t="s">
        <v>16</v>
      </c>
      <c r="F37" s="6">
        <v>7385</v>
      </c>
      <c r="G37" s="6">
        <v>50</v>
      </c>
      <c r="H37" s="6">
        <v>13</v>
      </c>
      <c r="I37" s="6" t="s">
        <v>48</v>
      </c>
      <c r="J37" s="112" t="s">
        <v>139</v>
      </c>
      <c r="K37" s="85" t="s">
        <v>102</v>
      </c>
      <c r="L37" s="6" t="s">
        <v>42</v>
      </c>
      <c r="M37" s="15">
        <v>10140</v>
      </c>
      <c r="N37" s="84" t="s">
        <v>112</v>
      </c>
      <c r="O37" s="84" t="s">
        <v>112</v>
      </c>
      <c r="P37" s="6">
        <v>18.329999999999998</v>
      </c>
      <c r="Q37" s="6">
        <v>3.14</v>
      </c>
      <c r="R37" s="84" t="s">
        <v>112</v>
      </c>
      <c r="S37" s="84" t="s">
        <v>112</v>
      </c>
      <c r="T37" s="84" t="s">
        <v>108</v>
      </c>
      <c r="U37" s="34">
        <v>20280</v>
      </c>
      <c r="V37" s="39"/>
    </row>
    <row r="38" spans="1:22" ht="15" customHeight="1" x14ac:dyDescent="0.25">
      <c r="A38" s="118"/>
      <c r="B38" s="121"/>
      <c r="C38" s="6" t="s">
        <v>5</v>
      </c>
      <c r="D38" s="6" t="s">
        <v>40</v>
      </c>
      <c r="E38" s="6" t="s">
        <v>16</v>
      </c>
      <c r="F38" s="6">
        <v>7385</v>
      </c>
      <c r="G38" s="2">
        <v>50</v>
      </c>
      <c r="H38" s="7">
        <v>18</v>
      </c>
      <c r="I38" s="6" t="s">
        <v>48</v>
      </c>
      <c r="J38" s="112" t="s">
        <v>139</v>
      </c>
      <c r="K38" s="85" t="s">
        <v>102</v>
      </c>
      <c r="L38" s="6" t="s">
        <v>42</v>
      </c>
      <c r="M38" s="15">
        <v>2215</v>
      </c>
      <c r="N38" s="84" t="s">
        <v>112</v>
      </c>
      <c r="O38" s="84" t="s">
        <v>112</v>
      </c>
      <c r="P38" s="1">
        <v>4</v>
      </c>
      <c r="Q38" s="1">
        <v>0.69</v>
      </c>
      <c r="R38" s="84" t="s">
        <v>112</v>
      </c>
      <c r="S38" s="84" t="s">
        <v>112</v>
      </c>
      <c r="T38" s="84" t="s">
        <v>108</v>
      </c>
      <c r="U38" s="34">
        <v>4430</v>
      </c>
      <c r="V38" s="39"/>
    </row>
    <row r="39" spans="1:22" ht="30" x14ac:dyDescent="0.25">
      <c r="A39" s="118"/>
      <c r="B39" s="121"/>
      <c r="C39" s="6" t="s">
        <v>5</v>
      </c>
      <c r="D39" s="6" t="s">
        <v>40</v>
      </c>
      <c r="E39" s="6" t="s">
        <v>16</v>
      </c>
      <c r="F39" s="6">
        <v>7385</v>
      </c>
      <c r="G39" s="16">
        <v>50</v>
      </c>
      <c r="H39" s="8">
        <v>20</v>
      </c>
      <c r="I39" s="8" t="s">
        <v>47</v>
      </c>
      <c r="J39" s="113" t="s">
        <v>140</v>
      </c>
      <c r="K39" s="85" t="s">
        <v>102</v>
      </c>
      <c r="L39" s="8">
        <v>1</v>
      </c>
      <c r="M39" s="15">
        <v>91720</v>
      </c>
      <c r="N39" s="84" t="s">
        <v>112</v>
      </c>
      <c r="O39" s="84" t="s">
        <v>112</v>
      </c>
      <c r="P39" s="12">
        <v>828.96</v>
      </c>
      <c r="Q39" s="12">
        <v>236.85</v>
      </c>
      <c r="R39" s="84" t="s">
        <v>112</v>
      </c>
      <c r="S39" s="84" t="s">
        <v>112</v>
      </c>
      <c r="T39" s="84" t="s">
        <v>108</v>
      </c>
      <c r="U39" s="34">
        <v>178405.83</v>
      </c>
      <c r="V39" s="39"/>
    </row>
    <row r="40" spans="1:22" ht="15" customHeight="1" x14ac:dyDescent="0.25">
      <c r="A40" s="118"/>
      <c r="B40" s="121"/>
      <c r="C40" s="6" t="s">
        <v>5</v>
      </c>
      <c r="D40" s="6" t="s">
        <v>40</v>
      </c>
      <c r="E40" s="6" t="s">
        <v>16</v>
      </c>
      <c r="F40" s="6">
        <v>7385</v>
      </c>
      <c r="G40" s="2">
        <v>50</v>
      </c>
      <c r="H40" s="7">
        <v>21</v>
      </c>
      <c r="I40" s="7" t="s">
        <v>50</v>
      </c>
      <c r="J40" s="112" t="s">
        <v>139</v>
      </c>
      <c r="K40" s="85" t="s">
        <v>102</v>
      </c>
      <c r="L40" s="7" t="s">
        <v>42</v>
      </c>
      <c r="M40" s="15">
        <v>1320</v>
      </c>
      <c r="N40" s="84" t="s">
        <v>112</v>
      </c>
      <c r="O40" s="84" t="s">
        <v>112</v>
      </c>
      <c r="P40" s="1">
        <v>25.91</v>
      </c>
      <c r="Q40" s="1">
        <v>13.63</v>
      </c>
      <c r="R40" s="84" t="s">
        <v>112</v>
      </c>
      <c r="S40" s="84" t="s">
        <v>112</v>
      </c>
      <c r="T40" s="84" t="s">
        <v>108</v>
      </c>
      <c r="U40" s="34">
        <v>2640</v>
      </c>
      <c r="V40" s="39"/>
    </row>
    <row r="41" spans="1:22" ht="15.75" customHeight="1" x14ac:dyDescent="0.25">
      <c r="A41" s="118"/>
      <c r="B41" s="121"/>
      <c r="C41" s="6" t="s">
        <v>5</v>
      </c>
      <c r="D41" s="6" t="s">
        <v>40</v>
      </c>
      <c r="E41" s="6" t="s">
        <v>16</v>
      </c>
      <c r="F41" s="6">
        <v>7385</v>
      </c>
      <c r="G41" s="2">
        <v>50</v>
      </c>
      <c r="H41" s="7">
        <v>22</v>
      </c>
      <c r="I41" s="7" t="s">
        <v>47</v>
      </c>
      <c r="J41" s="112" t="s">
        <v>139</v>
      </c>
      <c r="K41" s="85" t="s">
        <v>102</v>
      </c>
      <c r="L41" s="7">
        <v>1</v>
      </c>
      <c r="M41" s="15">
        <v>2710</v>
      </c>
      <c r="N41" s="84" t="s">
        <v>112</v>
      </c>
      <c r="O41" s="84" t="s">
        <v>112</v>
      </c>
      <c r="P41" s="1">
        <v>24.49</v>
      </c>
      <c r="Q41" s="1">
        <v>7</v>
      </c>
      <c r="R41" s="84" t="s">
        <v>112</v>
      </c>
      <c r="S41" s="84" t="s">
        <v>112</v>
      </c>
      <c r="T41" s="84" t="s">
        <v>108</v>
      </c>
      <c r="U41" s="34">
        <v>5420</v>
      </c>
      <c r="V41" s="39"/>
    </row>
    <row r="42" spans="1:22" ht="15" customHeight="1" x14ac:dyDescent="0.25">
      <c r="A42" s="118"/>
      <c r="B42" s="121"/>
      <c r="C42" s="6" t="s">
        <v>5</v>
      </c>
      <c r="D42" s="6" t="s">
        <v>40</v>
      </c>
      <c r="E42" s="6" t="s">
        <v>16</v>
      </c>
      <c r="F42" s="6">
        <v>7385</v>
      </c>
      <c r="G42" s="7">
        <v>50</v>
      </c>
      <c r="H42" s="7">
        <v>26</v>
      </c>
      <c r="I42" s="7" t="s">
        <v>47</v>
      </c>
      <c r="J42" s="112" t="s">
        <v>139</v>
      </c>
      <c r="K42" s="85" t="s">
        <v>102</v>
      </c>
      <c r="L42" s="7">
        <v>1</v>
      </c>
      <c r="M42" s="15">
        <v>26700</v>
      </c>
      <c r="N42" s="84" t="s">
        <v>112</v>
      </c>
      <c r="O42" s="84" t="s">
        <v>112</v>
      </c>
      <c r="P42" s="7">
        <v>241.31</v>
      </c>
      <c r="Q42" s="1">
        <v>68.95</v>
      </c>
      <c r="R42" s="84" t="s">
        <v>112</v>
      </c>
      <c r="S42" s="84" t="s">
        <v>112</v>
      </c>
      <c r="T42" s="84" t="s">
        <v>108</v>
      </c>
      <c r="U42" s="34">
        <v>53400</v>
      </c>
      <c r="V42" s="39"/>
    </row>
    <row r="43" spans="1:22" ht="15" customHeight="1" x14ac:dyDescent="0.25">
      <c r="A43" s="118"/>
      <c r="B43" s="121"/>
      <c r="C43" s="6" t="s">
        <v>5</v>
      </c>
      <c r="D43" s="6" t="s">
        <v>40</v>
      </c>
      <c r="E43" s="6" t="s">
        <v>16</v>
      </c>
      <c r="F43" s="6">
        <v>7385</v>
      </c>
      <c r="G43" s="7">
        <v>50</v>
      </c>
      <c r="H43" s="7">
        <v>28</v>
      </c>
      <c r="I43" s="7" t="s">
        <v>47</v>
      </c>
      <c r="J43" s="112" t="s">
        <v>139</v>
      </c>
      <c r="K43" s="85" t="s">
        <v>102</v>
      </c>
      <c r="L43" s="7">
        <v>1</v>
      </c>
      <c r="M43" s="15">
        <v>16470</v>
      </c>
      <c r="N43" s="84" t="s">
        <v>112</v>
      </c>
      <c r="O43" s="84" t="s">
        <v>112</v>
      </c>
      <c r="P43" s="1">
        <v>148.86000000000001</v>
      </c>
      <c r="Q43" s="1">
        <v>42.53</v>
      </c>
      <c r="R43" s="84" t="s">
        <v>112</v>
      </c>
      <c r="S43" s="84" t="s">
        <v>112</v>
      </c>
      <c r="T43" s="84" t="s">
        <v>108</v>
      </c>
      <c r="U43" s="34">
        <v>32940</v>
      </c>
      <c r="V43" s="39"/>
    </row>
    <row r="44" spans="1:22" ht="15" customHeight="1" x14ac:dyDescent="0.25">
      <c r="A44" s="118"/>
      <c r="B44" s="121"/>
      <c r="C44" s="6" t="s">
        <v>5</v>
      </c>
      <c r="D44" s="6" t="s">
        <v>40</v>
      </c>
      <c r="E44" s="6" t="s">
        <v>16</v>
      </c>
      <c r="F44" s="6">
        <v>5361</v>
      </c>
      <c r="G44" s="7">
        <v>50</v>
      </c>
      <c r="H44" s="7">
        <v>29</v>
      </c>
      <c r="I44" s="6" t="s">
        <v>48</v>
      </c>
      <c r="J44" s="112" t="s">
        <v>139</v>
      </c>
      <c r="K44" s="85" t="s">
        <v>102</v>
      </c>
      <c r="L44" s="6" t="s">
        <v>42</v>
      </c>
      <c r="M44" s="15">
        <v>6290</v>
      </c>
      <c r="N44" s="84" t="s">
        <v>112</v>
      </c>
      <c r="O44" s="84" t="s">
        <v>112</v>
      </c>
      <c r="P44" s="1">
        <v>11.37</v>
      </c>
      <c r="Q44" s="1">
        <v>1.95</v>
      </c>
      <c r="R44" s="84" t="s">
        <v>112</v>
      </c>
      <c r="S44" s="84" t="s">
        <v>112</v>
      </c>
      <c r="T44" s="84" t="s">
        <v>108</v>
      </c>
      <c r="U44" s="34">
        <v>12580</v>
      </c>
      <c r="V44" s="39"/>
    </row>
    <row r="45" spans="1:22" ht="15" customHeight="1" x14ac:dyDescent="0.25">
      <c r="A45" s="118"/>
      <c r="B45" s="121"/>
      <c r="C45" s="6" t="s">
        <v>5</v>
      </c>
      <c r="D45" s="6" t="s">
        <v>40</v>
      </c>
      <c r="E45" s="6" t="s">
        <v>16</v>
      </c>
      <c r="F45" s="6">
        <v>7385</v>
      </c>
      <c r="G45" s="7">
        <v>50</v>
      </c>
      <c r="H45" s="7">
        <v>31</v>
      </c>
      <c r="I45" s="7" t="s">
        <v>47</v>
      </c>
      <c r="J45" s="112" t="s">
        <v>139</v>
      </c>
      <c r="K45" s="85" t="s">
        <v>102</v>
      </c>
      <c r="L45" s="7">
        <v>1</v>
      </c>
      <c r="M45" s="15">
        <v>113645</v>
      </c>
      <c r="N45" s="84" t="s">
        <v>112</v>
      </c>
      <c r="O45" s="84" t="s">
        <v>112</v>
      </c>
      <c r="P45" s="1">
        <v>1027.1199999999999</v>
      </c>
      <c r="Q45" s="1">
        <v>293.45999999999998</v>
      </c>
      <c r="R45" s="84" t="s">
        <v>112</v>
      </c>
      <c r="S45" s="84" t="s">
        <v>112</v>
      </c>
      <c r="T45" s="84" t="s">
        <v>108</v>
      </c>
      <c r="U45" s="34">
        <v>227290</v>
      </c>
      <c r="V45" s="39"/>
    </row>
    <row r="46" spans="1:22" ht="15.75" customHeight="1" x14ac:dyDescent="0.25">
      <c r="A46" s="118"/>
      <c r="B46" s="122"/>
      <c r="C46" s="6" t="s">
        <v>5</v>
      </c>
      <c r="D46" s="6" t="s">
        <v>40</v>
      </c>
      <c r="E46" s="6" t="s">
        <v>16</v>
      </c>
      <c r="F46" s="6">
        <v>7385</v>
      </c>
      <c r="G46" s="7">
        <v>50</v>
      </c>
      <c r="H46" s="7">
        <v>34</v>
      </c>
      <c r="I46" s="7" t="s">
        <v>47</v>
      </c>
      <c r="J46" s="112" t="s">
        <v>139</v>
      </c>
      <c r="K46" s="85" t="s">
        <v>102</v>
      </c>
      <c r="L46" s="7">
        <v>1</v>
      </c>
      <c r="M46" s="15">
        <v>3865</v>
      </c>
      <c r="N46" s="84" t="s">
        <v>112</v>
      </c>
      <c r="O46" s="84" t="s">
        <v>112</v>
      </c>
      <c r="P46" s="1">
        <v>34.93</v>
      </c>
      <c r="Q46" s="1">
        <v>9.98</v>
      </c>
      <c r="R46" s="84" t="s">
        <v>112</v>
      </c>
      <c r="S46" s="84" t="s">
        <v>112</v>
      </c>
      <c r="T46" s="84" t="s">
        <v>108</v>
      </c>
      <c r="U46" s="34">
        <v>7730</v>
      </c>
      <c r="V46" s="39"/>
    </row>
    <row r="47" spans="1:22" s="11" customFormat="1" ht="15.75" x14ac:dyDescent="0.25">
      <c r="A47" s="46" t="s">
        <v>1</v>
      </c>
      <c r="B47" s="47"/>
      <c r="C47" s="47"/>
      <c r="D47" s="52"/>
      <c r="E47" s="47"/>
      <c r="F47" s="47"/>
      <c r="G47" s="48"/>
      <c r="H47" s="48"/>
      <c r="I47" s="48"/>
      <c r="J47" s="46"/>
      <c r="K47" s="48"/>
      <c r="L47" s="48"/>
      <c r="M47" s="53">
        <f>SUM(M26:M46)</f>
        <v>357526</v>
      </c>
      <c r="N47" s="53"/>
      <c r="O47" s="54"/>
      <c r="P47" s="55"/>
      <c r="Q47" s="55"/>
      <c r="R47" s="55"/>
      <c r="S47" s="54"/>
      <c r="T47" s="46"/>
      <c r="U47" s="55">
        <f t="shared" ref="U47" si="0">SUM(U26:U46)</f>
        <v>2151835.83</v>
      </c>
      <c r="V47" s="47"/>
    </row>
    <row r="48" spans="1:22" x14ac:dyDescent="0.25">
      <c r="A48" s="137" t="s">
        <v>51</v>
      </c>
      <c r="B48" s="123" t="s">
        <v>52</v>
      </c>
      <c r="C48" s="6" t="s">
        <v>0</v>
      </c>
      <c r="D48" s="7" t="s">
        <v>40</v>
      </c>
      <c r="E48" s="6" t="s">
        <v>16</v>
      </c>
      <c r="F48" s="6">
        <v>4372</v>
      </c>
      <c r="G48" s="7">
        <v>1</v>
      </c>
      <c r="H48" s="7">
        <v>4345</v>
      </c>
      <c r="I48" s="7" t="s">
        <v>53</v>
      </c>
      <c r="J48" s="104" t="s">
        <v>123</v>
      </c>
      <c r="K48" s="3"/>
      <c r="L48" s="7">
        <v>3</v>
      </c>
      <c r="M48" s="15">
        <v>571330</v>
      </c>
      <c r="N48" s="84" t="s">
        <v>112</v>
      </c>
      <c r="O48" s="84" t="s">
        <v>112</v>
      </c>
      <c r="P48" s="1">
        <v>413.09</v>
      </c>
      <c r="Q48" s="1">
        <v>147.53</v>
      </c>
      <c r="R48" s="1"/>
      <c r="S48" s="3"/>
      <c r="T48" s="86" t="s">
        <v>108</v>
      </c>
      <c r="U48" s="34">
        <v>628463</v>
      </c>
      <c r="V48" s="95"/>
    </row>
    <row r="49" spans="1:22" x14ac:dyDescent="0.25">
      <c r="A49" s="137"/>
      <c r="B49" s="123"/>
      <c r="C49" s="6" t="s">
        <v>0</v>
      </c>
      <c r="D49" s="7" t="s">
        <v>40</v>
      </c>
      <c r="E49" s="6" t="s">
        <v>16</v>
      </c>
      <c r="F49" s="6">
        <v>4372</v>
      </c>
      <c r="G49" s="7">
        <v>1</v>
      </c>
      <c r="H49" s="7">
        <v>5034</v>
      </c>
      <c r="I49" s="7" t="s">
        <v>53</v>
      </c>
      <c r="J49" s="104" t="s">
        <v>123</v>
      </c>
      <c r="K49" s="3"/>
      <c r="L49" s="7">
        <v>3</v>
      </c>
      <c r="M49" s="15">
        <v>259250</v>
      </c>
      <c r="N49" s="84" t="s">
        <v>112</v>
      </c>
      <c r="O49" s="84" t="s">
        <v>112</v>
      </c>
      <c r="P49" s="1">
        <v>187.45</v>
      </c>
      <c r="Q49" s="1">
        <v>66.95</v>
      </c>
      <c r="R49" s="1"/>
      <c r="S49" s="3"/>
      <c r="T49" s="86" t="s">
        <v>108</v>
      </c>
      <c r="U49" s="34">
        <v>285175</v>
      </c>
      <c r="V49" s="95"/>
    </row>
    <row r="50" spans="1:22" x14ac:dyDescent="0.25">
      <c r="A50" s="137"/>
      <c r="B50" s="123"/>
      <c r="C50" s="6" t="s">
        <v>0</v>
      </c>
      <c r="D50" s="7" t="s">
        <v>40</v>
      </c>
      <c r="E50" s="6" t="s">
        <v>16</v>
      </c>
      <c r="F50" s="6">
        <v>4372</v>
      </c>
      <c r="G50" s="7">
        <v>1</v>
      </c>
      <c r="H50" s="7">
        <v>5501</v>
      </c>
      <c r="I50" s="7" t="s">
        <v>54</v>
      </c>
      <c r="J50" s="104" t="s">
        <v>124</v>
      </c>
      <c r="K50" s="3"/>
      <c r="L50" s="7">
        <v>1</v>
      </c>
      <c r="M50" s="15">
        <v>407600</v>
      </c>
      <c r="N50" s="84" t="s">
        <v>112</v>
      </c>
      <c r="O50" s="84" t="s">
        <v>112</v>
      </c>
      <c r="P50" s="1">
        <v>252.61</v>
      </c>
      <c r="Q50" s="1">
        <v>84.2</v>
      </c>
      <c r="R50" s="1"/>
      <c r="S50" s="3"/>
      <c r="T50" s="86" t="s">
        <v>108</v>
      </c>
      <c r="U50" s="34">
        <v>381106</v>
      </c>
      <c r="V50" s="95"/>
    </row>
    <row r="51" spans="1:22" x14ac:dyDescent="0.25">
      <c r="A51" s="137"/>
      <c r="B51" s="123"/>
      <c r="C51" s="6" t="s">
        <v>0</v>
      </c>
      <c r="D51" s="7" t="s">
        <v>40</v>
      </c>
      <c r="E51" s="6" t="s">
        <v>16</v>
      </c>
      <c r="F51" s="6">
        <v>4372</v>
      </c>
      <c r="G51" s="7">
        <v>1</v>
      </c>
      <c r="H51" s="7">
        <v>5508</v>
      </c>
      <c r="I51" s="7" t="s">
        <v>54</v>
      </c>
      <c r="J51" s="104" t="s">
        <v>125</v>
      </c>
      <c r="K51" s="3"/>
      <c r="L51" s="7">
        <v>1</v>
      </c>
      <c r="M51" s="15">
        <v>127430</v>
      </c>
      <c r="N51" s="84" t="s">
        <v>112</v>
      </c>
      <c r="O51" s="84" t="s">
        <v>112</v>
      </c>
      <c r="P51" s="1">
        <v>78.97</v>
      </c>
      <c r="Q51" s="1">
        <v>26.32</v>
      </c>
      <c r="R51" s="1"/>
      <c r="S51" s="3"/>
      <c r="T51" s="86" t="s">
        <v>108</v>
      </c>
      <c r="U51" s="34">
        <v>133070.30000000002</v>
      </c>
      <c r="V51" s="95"/>
    </row>
    <row r="52" spans="1:22" x14ac:dyDescent="0.25">
      <c r="A52" s="137"/>
      <c r="B52" s="123"/>
      <c r="C52" s="6" t="s">
        <v>0</v>
      </c>
      <c r="D52" s="7" t="s">
        <v>40</v>
      </c>
      <c r="E52" s="6" t="s">
        <v>16</v>
      </c>
      <c r="F52" s="6">
        <v>4372</v>
      </c>
      <c r="G52" s="7">
        <v>1</v>
      </c>
      <c r="H52" s="7">
        <v>5509</v>
      </c>
      <c r="I52" s="7" t="s">
        <v>53</v>
      </c>
      <c r="J52" s="104" t="s">
        <v>123</v>
      </c>
      <c r="K52" s="3"/>
      <c r="L52" s="7">
        <v>3</v>
      </c>
      <c r="M52" s="15">
        <v>201050</v>
      </c>
      <c r="N52" s="84" t="s">
        <v>112</v>
      </c>
      <c r="O52" s="84" t="s">
        <v>112</v>
      </c>
      <c r="P52" s="1">
        <v>145.37</v>
      </c>
      <c r="Q52" s="1">
        <v>51.92</v>
      </c>
      <c r="R52" s="1"/>
      <c r="S52" s="3"/>
      <c r="T52" s="86" t="s">
        <v>108</v>
      </c>
      <c r="U52" s="34">
        <v>285175</v>
      </c>
      <c r="V52" s="95"/>
    </row>
    <row r="53" spans="1:22" x14ac:dyDescent="0.25">
      <c r="A53" s="137"/>
      <c r="B53" s="123"/>
      <c r="C53" s="6" t="s">
        <v>0</v>
      </c>
      <c r="D53" s="7" t="s">
        <v>40</v>
      </c>
      <c r="E53" s="6" t="s">
        <v>16</v>
      </c>
      <c r="F53" s="6">
        <v>4372</v>
      </c>
      <c r="G53" s="7">
        <v>1</v>
      </c>
      <c r="H53" s="7">
        <v>5786</v>
      </c>
      <c r="I53" s="7" t="s">
        <v>54</v>
      </c>
      <c r="J53" s="104" t="s">
        <v>126</v>
      </c>
      <c r="K53" s="3"/>
      <c r="L53" s="7">
        <v>1</v>
      </c>
      <c r="M53" s="15">
        <v>665500</v>
      </c>
      <c r="N53" s="84" t="s">
        <v>112</v>
      </c>
      <c r="O53" s="84" t="s">
        <v>112</v>
      </c>
      <c r="P53" s="1">
        <v>412.44</v>
      </c>
      <c r="Q53" s="1">
        <v>137.47999999999999</v>
      </c>
      <c r="R53" s="1"/>
      <c r="S53" s="3"/>
      <c r="T53" s="86" t="s">
        <v>108</v>
      </c>
      <c r="U53" s="34">
        <v>640543.75</v>
      </c>
      <c r="V53" s="95"/>
    </row>
    <row r="54" spans="1:22" s="11" customFormat="1" ht="15.75" x14ac:dyDescent="0.25">
      <c r="A54" s="56" t="s">
        <v>1</v>
      </c>
      <c r="B54" s="47"/>
      <c r="C54" s="47"/>
      <c r="D54" s="48"/>
      <c r="E54" s="47"/>
      <c r="F54" s="47"/>
      <c r="G54" s="48"/>
      <c r="H54" s="48"/>
      <c r="I54" s="48"/>
      <c r="J54" s="46"/>
      <c r="K54" s="51"/>
      <c r="L54" s="48"/>
      <c r="M54" s="53">
        <f>SUM(M48:M53)</f>
        <v>2232160</v>
      </c>
      <c r="N54" s="53"/>
      <c r="O54" s="54"/>
      <c r="P54" s="55"/>
      <c r="Q54" s="55"/>
      <c r="R54" s="55"/>
      <c r="S54" s="54"/>
      <c r="T54" s="46"/>
      <c r="U54" s="50">
        <f>SUM(U48:U53)</f>
        <v>2353533.0499999998</v>
      </c>
      <c r="V54" s="57"/>
    </row>
    <row r="55" spans="1:22" s="11" customFormat="1" ht="29.1" customHeight="1" x14ac:dyDescent="0.25">
      <c r="A55" s="118" t="s">
        <v>55</v>
      </c>
      <c r="B55" s="123" t="s">
        <v>56</v>
      </c>
      <c r="C55" s="6" t="s">
        <v>3</v>
      </c>
      <c r="D55" s="7" t="s">
        <v>29</v>
      </c>
      <c r="E55" s="6" t="s">
        <v>12</v>
      </c>
      <c r="F55" s="85" t="s">
        <v>102</v>
      </c>
      <c r="G55" s="8">
        <v>2</v>
      </c>
      <c r="H55" s="8" t="s">
        <v>58</v>
      </c>
      <c r="I55" s="8" t="s">
        <v>59</v>
      </c>
      <c r="J55" s="85" t="s">
        <v>102</v>
      </c>
      <c r="K55" s="8" t="s">
        <v>11</v>
      </c>
      <c r="L55" s="8">
        <v>2</v>
      </c>
      <c r="M55" s="84" t="s">
        <v>112</v>
      </c>
      <c r="N55" s="15">
        <v>125</v>
      </c>
      <c r="O55" s="7" t="s">
        <v>60</v>
      </c>
      <c r="P55" s="84" t="s">
        <v>112</v>
      </c>
      <c r="Q55" s="84" t="s">
        <v>112</v>
      </c>
      <c r="R55" s="30">
        <v>1309.22</v>
      </c>
      <c r="S55" s="35" t="s">
        <v>14</v>
      </c>
      <c r="T55" s="32" t="s">
        <v>106</v>
      </c>
      <c r="U55" s="133">
        <v>252594</v>
      </c>
      <c r="V55" s="144"/>
    </row>
    <row r="56" spans="1:22" s="11" customFormat="1" ht="15.75" x14ac:dyDescent="0.25">
      <c r="A56" s="118"/>
      <c r="B56" s="123"/>
      <c r="C56" s="6" t="s">
        <v>3</v>
      </c>
      <c r="D56" s="7" t="s">
        <v>29</v>
      </c>
      <c r="E56" s="6" t="s">
        <v>12</v>
      </c>
      <c r="F56" s="85" t="s">
        <v>102</v>
      </c>
      <c r="G56" s="7">
        <v>2</v>
      </c>
      <c r="H56" s="7" t="s">
        <v>61</v>
      </c>
      <c r="I56" s="7" t="s">
        <v>59</v>
      </c>
      <c r="J56" s="85" t="s">
        <v>102</v>
      </c>
      <c r="K56" s="7" t="s">
        <v>8</v>
      </c>
      <c r="L56" s="7">
        <v>2</v>
      </c>
      <c r="M56" s="84" t="s">
        <v>112</v>
      </c>
      <c r="N56" s="15">
        <v>107</v>
      </c>
      <c r="O56" s="7" t="s">
        <v>62</v>
      </c>
      <c r="P56" s="84" t="s">
        <v>112</v>
      </c>
      <c r="Q56" s="84" t="s">
        <v>112</v>
      </c>
      <c r="R56" s="29">
        <v>433.82</v>
      </c>
      <c r="S56" s="24" t="s">
        <v>14</v>
      </c>
      <c r="T56" s="32" t="s">
        <v>106</v>
      </c>
      <c r="U56" s="133"/>
      <c r="V56" s="145"/>
    </row>
    <row r="57" spans="1:22" s="11" customFormat="1" ht="42" customHeight="1" x14ac:dyDescent="0.25">
      <c r="A57" s="118"/>
      <c r="B57" s="123"/>
      <c r="C57" s="23" t="s">
        <v>3</v>
      </c>
      <c r="D57" s="35" t="s">
        <v>29</v>
      </c>
      <c r="E57" s="23" t="s">
        <v>12</v>
      </c>
      <c r="F57" s="85" t="s">
        <v>102</v>
      </c>
      <c r="G57" s="35">
        <v>2</v>
      </c>
      <c r="H57" s="35">
        <v>2550</v>
      </c>
      <c r="I57" s="35" t="s">
        <v>29</v>
      </c>
      <c r="J57" s="85" t="s">
        <v>102</v>
      </c>
      <c r="K57" s="35" t="s">
        <v>10</v>
      </c>
      <c r="L57" s="35">
        <v>1</v>
      </c>
      <c r="M57" s="84" t="s">
        <v>112</v>
      </c>
      <c r="N57" s="25">
        <v>20</v>
      </c>
      <c r="O57" s="35" t="s">
        <v>97</v>
      </c>
      <c r="P57" s="84" t="s">
        <v>112</v>
      </c>
      <c r="Q57" s="84" t="s">
        <v>112</v>
      </c>
      <c r="R57" s="30">
        <v>27.89</v>
      </c>
      <c r="S57" s="35" t="s">
        <v>95</v>
      </c>
      <c r="T57" s="6" t="s">
        <v>107</v>
      </c>
      <c r="U57" s="33">
        <v>2000</v>
      </c>
      <c r="V57" s="95"/>
    </row>
    <row r="58" spans="1:22" ht="31.5" customHeight="1" x14ac:dyDescent="0.25">
      <c r="A58" s="118"/>
      <c r="B58" s="123"/>
      <c r="C58" s="23" t="s">
        <v>3</v>
      </c>
      <c r="D58" s="35" t="s">
        <v>40</v>
      </c>
      <c r="E58" s="23" t="s">
        <v>16</v>
      </c>
      <c r="F58" s="85" t="s">
        <v>102</v>
      </c>
      <c r="G58" s="24">
        <v>9</v>
      </c>
      <c r="H58" s="36" t="s">
        <v>96</v>
      </c>
      <c r="I58" s="35" t="s">
        <v>57</v>
      </c>
      <c r="J58" s="93" t="s">
        <v>135</v>
      </c>
      <c r="K58" s="84" t="s">
        <v>112</v>
      </c>
      <c r="L58" s="35">
        <v>2</v>
      </c>
      <c r="M58" s="25">
        <v>23025</v>
      </c>
      <c r="N58" s="84" t="s">
        <v>112</v>
      </c>
      <c r="O58" s="84" t="s">
        <v>112</v>
      </c>
      <c r="P58" s="30">
        <v>19.03</v>
      </c>
      <c r="Q58" s="30">
        <v>5.95</v>
      </c>
      <c r="R58" s="84" t="s">
        <v>112</v>
      </c>
      <c r="S58" s="84" t="s">
        <v>112</v>
      </c>
      <c r="T58" s="86" t="s">
        <v>108</v>
      </c>
      <c r="U58" s="34">
        <v>25555.75</v>
      </c>
      <c r="V58" s="3"/>
    </row>
    <row r="59" spans="1:22" ht="15" customHeight="1" x14ac:dyDescent="0.25">
      <c r="A59" s="118"/>
      <c r="B59" s="123"/>
      <c r="C59" s="6" t="s">
        <v>3</v>
      </c>
      <c r="D59" s="7" t="s">
        <v>40</v>
      </c>
      <c r="E59" s="6" t="s">
        <v>16</v>
      </c>
      <c r="F59" s="85" t="s">
        <v>102</v>
      </c>
      <c r="G59" s="7">
        <v>9</v>
      </c>
      <c r="H59" s="7">
        <v>2237</v>
      </c>
      <c r="I59" s="7" t="s">
        <v>57</v>
      </c>
      <c r="J59" s="104" t="s">
        <v>121</v>
      </c>
      <c r="K59" s="84" t="s">
        <v>112</v>
      </c>
      <c r="L59" s="7">
        <v>2</v>
      </c>
      <c r="M59" s="15">
        <v>65</v>
      </c>
      <c r="N59" s="84" t="s">
        <v>112</v>
      </c>
      <c r="O59" s="84" t="s">
        <v>112</v>
      </c>
      <c r="P59" s="29">
        <v>0.05</v>
      </c>
      <c r="Q59" s="29">
        <v>0.02</v>
      </c>
      <c r="R59" s="84" t="s">
        <v>112</v>
      </c>
      <c r="S59" s="84" t="s">
        <v>112</v>
      </c>
      <c r="T59" s="86" t="s">
        <v>108</v>
      </c>
      <c r="U59" s="34">
        <v>48.75</v>
      </c>
      <c r="V59" s="3"/>
    </row>
    <row r="60" spans="1:22" s="11" customFormat="1" ht="15.75" x14ac:dyDescent="0.25">
      <c r="A60" s="46" t="s">
        <v>1</v>
      </c>
      <c r="B60" s="47"/>
      <c r="C60" s="47"/>
      <c r="D60" s="51"/>
      <c r="E60" s="47"/>
      <c r="F60" s="47"/>
      <c r="G60" s="48"/>
      <c r="H60" s="48"/>
      <c r="I60" s="48"/>
      <c r="J60" s="46"/>
      <c r="K60" s="48"/>
      <c r="L60" s="48"/>
      <c r="M60" s="53">
        <f>SUM(M55:M59)</f>
        <v>23090</v>
      </c>
      <c r="N60" s="53"/>
      <c r="O60" s="58"/>
      <c r="P60" s="59"/>
      <c r="Q60" s="59"/>
      <c r="R60" s="59"/>
      <c r="S60" s="60"/>
      <c r="T60" s="46"/>
      <c r="U60" s="50">
        <f>SUM(U55:U59)</f>
        <v>280198.5</v>
      </c>
      <c r="V60" s="61"/>
    </row>
    <row r="61" spans="1:22" ht="72.75" customHeight="1" x14ac:dyDescent="0.25">
      <c r="A61" s="37" t="s">
        <v>18</v>
      </c>
      <c r="B61" s="6" t="s">
        <v>63</v>
      </c>
      <c r="C61" s="6" t="s">
        <v>0</v>
      </c>
      <c r="D61" s="6" t="s">
        <v>29</v>
      </c>
      <c r="E61" s="6" t="s">
        <v>12</v>
      </c>
      <c r="F61" s="85" t="s">
        <v>102</v>
      </c>
      <c r="G61" s="6">
        <v>25</v>
      </c>
      <c r="H61" s="6" t="s">
        <v>64</v>
      </c>
      <c r="I61" s="6" t="s">
        <v>29</v>
      </c>
      <c r="J61" s="85" t="s">
        <v>102</v>
      </c>
      <c r="K61" s="6" t="s">
        <v>15</v>
      </c>
      <c r="L61" s="6" t="s">
        <v>42</v>
      </c>
      <c r="M61" s="84" t="s">
        <v>112</v>
      </c>
      <c r="N61" s="25">
        <v>1117</v>
      </c>
      <c r="O61" s="6" t="s">
        <v>65</v>
      </c>
      <c r="P61" s="84" t="s">
        <v>112</v>
      </c>
      <c r="Q61" s="84" t="s">
        <v>112</v>
      </c>
      <c r="R61" s="10">
        <v>2083.92</v>
      </c>
      <c r="S61" s="6" t="s">
        <v>17</v>
      </c>
      <c r="T61" s="6" t="s">
        <v>106</v>
      </c>
      <c r="U61" s="99">
        <v>1340000</v>
      </c>
      <c r="V61" s="38"/>
    </row>
    <row r="62" spans="1:22" s="11" customFormat="1" ht="15.75" x14ac:dyDescent="0.25">
      <c r="A62" s="46" t="s">
        <v>1</v>
      </c>
      <c r="B62" s="47"/>
      <c r="C62" s="47"/>
      <c r="D62" s="47"/>
      <c r="E62" s="47"/>
      <c r="F62" s="47"/>
      <c r="G62" s="47"/>
      <c r="H62" s="47"/>
      <c r="I62" s="47"/>
      <c r="J62" s="46"/>
      <c r="K62" s="47"/>
      <c r="L62" s="47"/>
      <c r="M62" s="61"/>
      <c r="N62" s="61"/>
      <c r="O62" s="47"/>
      <c r="P62" s="62"/>
      <c r="Q62" s="62"/>
      <c r="R62" s="62"/>
      <c r="S62" s="46"/>
      <c r="T62" s="46"/>
      <c r="U62" s="63">
        <f>SUM(U61)</f>
        <v>1340000</v>
      </c>
      <c r="V62" s="61"/>
    </row>
    <row r="63" spans="1:22" ht="33" customHeight="1" x14ac:dyDescent="0.25">
      <c r="A63" s="118" t="s">
        <v>66</v>
      </c>
      <c r="B63" s="120" t="s">
        <v>67</v>
      </c>
      <c r="C63" s="6" t="s">
        <v>0</v>
      </c>
      <c r="D63" s="7" t="s">
        <v>68</v>
      </c>
      <c r="E63" s="23" t="s">
        <v>104</v>
      </c>
      <c r="F63" s="24">
        <v>523</v>
      </c>
      <c r="G63" s="14"/>
      <c r="H63" s="7">
        <v>162</v>
      </c>
      <c r="I63" s="7" t="s">
        <v>68</v>
      </c>
      <c r="J63" s="84" t="s">
        <v>108</v>
      </c>
      <c r="K63" s="7" t="s">
        <v>7</v>
      </c>
      <c r="L63" s="84" t="s">
        <v>112</v>
      </c>
      <c r="M63" s="84" t="s">
        <v>112</v>
      </c>
      <c r="N63" s="84" t="s">
        <v>112</v>
      </c>
      <c r="O63" s="84" t="s">
        <v>112</v>
      </c>
      <c r="P63" s="84" t="s">
        <v>112</v>
      </c>
      <c r="Q63" s="84" t="s">
        <v>112</v>
      </c>
      <c r="R63" s="84" t="s">
        <v>112</v>
      </c>
      <c r="S63" s="8" t="s">
        <v>6</v>
      </c>
      <c r="T63" s="105" t="s">
        <v>137</v>
      </c>
      <c r="U63" s="81" t="s">
        <v>108</v>
      </c>
      <c r="V63" s="120"/>
    </row>
    <row r="64" spans="1:22" ht="34.5" customHeight="1" x14ac:dyDescent="0.25">
      <c r="A64" s="118"/>
      <c r="B64" s="121"/>
      <c r="C64" s="6" t="s">
        <v>0</v>
      </c>
      <c r="D64" s="7" t="s">
        <v>68</v>
      </c>
      <c r="E64" s="23" t="s">
        <v>104</v>
      </c>
      <c r="F64" s="24">
        <v>523</v>
      </c>
      <c r="G64" s="14"/>
      <c r="H64" s="7">
        <v>163</v>
      </c>
      <c r="I64" s="7" t="s">
        <v>68</v>
      </c>
      <c r="J64" s="84" t="s">
        <v>108</v>
      </c>
      <c r="K64" s="7" t="s">
        <v>19</v>
      </c>
      <c r="L64" s="7">
        <v>1</v>
      </c>
      <c r="M64" s="84" t="s">
        <v>112</v>
      </c>
      <c r="N64" s="84" t="s">
        <v>112</v>
      </c>
      <c r="O64" s="7" t="s">
        <v>98</v>
      </c>
      <c r="P64" s="84" t="s">
        <v>112</v>
      </c>
      <c r="Q64" s="84" t="s">
        <v>112</v>
      </c>
      <c r="R64" s="1">
        <v>144.35</v>
      </c>
      <c r="S64" s="7" t="s">
        <v>17</v>
      </c>
      <c r="T64" s="105" t="s">
        <v>137</v>
      </c>
      <c r="U64" s="108">
        <v>125800</v>
      </c>
      <c r="V64" s="121"/>
    </row>
    <row r="65" spans="1:22" ht="24.75" customHeight="1" x14ac:dyDescent="0.25">
      <c r="A65" s="118"/>
      <c r="B65" s="121"/>
      <c r="C65" s="6" t="s">
        <v>0</v>
      </c>
      <c r="D65" s="8" t="s">
        <v>68</v>
      </c>
      <c r="E65" s="23" t="s">
        <v>104</v>
      </c>
      <c r="F65" s="24">
        <v>523</v>
      </c>
      <c r="G65" s="22"/>
      <c r="H65" s="8">
        <v>164</v>
      </c>
      <c r="I65" s="8" t="s">
        <v>68</v>
      </c>
      <c r="J65" s="84" t="s">
        <v>108</v>
      </c>
      <c r="K65" s="8" t="s">
        <v>8</v>
      </c>
      <c r="L65" s="8">
        <v>1</v>
      </c>
      <c r="M65" s="84" t="s">
        <v>112</v>
      </c>
      <c r="N65" s="84" t="s">
        <v>112</v>
      </c>
      <c r="O65" s="35" t="s">
        <v>150</v>
      </c>
      <c r="P65" s="84" t="s">
        <v>112</v>
      </c>
      <c r="Q65" s="84" t="s">
        <v>112</v>
      </c>
      <c r="R65" s="30">
        <v>97.61</v>
      </c>
      <c r="S65" s="8" t="s">
        <v>17</v>
      </c>
      <c r="T65" s="105" t="s">
        <v>137</v>
      </c>
      <c r="U65" s="108">
        <v>94400</v>
      </c>
      <c r="V65" s="122"/>
    </row>
    <row r="66" spans="1:22" ht="23.25" customHeight="1" x14ac:dyDescent="0.25">
      <c r="A66" s="118"/>
      <c r="B66" s="121"/>
      <c r="C66" s="6" t="s">
        <v>0</v>
      </c>
      <c r="D66" s="8" t="s">
        <v>68</v>
      </c>
      <c r="E66" s="23" t="s">
        <v>104</v>
      </c>
      <c r="F66" s="24">
        <v>523</v>
      </c>
      <c r="G66" s="22"/>
      <c r="H66" s="8">
        <v>162</v>
      </c>
      <c r="I66" s="8" t="s">
        <v>68</v>
      </c>
      <c r="J66" s="84" t="s">
        <v>108</v>
      </c>
      <c r="K66" s="84" t="s">
        <v>112</v>
      </c>
      <c r="L66" s="8">
        <v>0</v>
      </c>
      <c r="M66" s="25">
        <v>50</v>
      </c>
      <c r="N66" s="84" t="s">
        <v>112</v>
      </c>
      <c r="O66" s="84" t="s">
        <v>112</v>
      </c>
      <c r="P66" s="84" t="s">
        <v>112</v>
      </c>
      <c r="Q66" s="84" t="s">
        <v>112</v>
      </c>
      <c r="R66" s="84" t="s">
        <v>108</v>
      </c>
      <c r="S66" s="84" t="s">
        <v>108</v>
      </c>
      <c r="T66" s="84" t="s">
        <v>108</v>
      </c>
      <c r="U66" s="33" t="s">
        <v>108</v>
      </c>
      <c r="V66" s="107"/>
    </row>
    <row r="67" spans="1:22" ht="23.25" customHeight="1" x14ac:dyDescent="0.25">
      <c r="A67" s="118"/>
      <c r="B67" s="121"/>
      <c r="C67" s="6" t="s">
        <v>0</v>
      </c>
      <c r="D67" s="8" t="s">
        <v>68</v>
      </c>
      <c r="E67" s="23" t="s">
        <v>104</v>
      </c>
      <c r="F67" s="24">
        <v>523</v>
      </c>
      <c r="G67" s="22"/>
      <c r="H67" s="8">
        <v>163</v>
      </c>
      <c r="I67" s="8" t="s">
        <v>68</v>
      </c>
      <c r="J67" s="84" t="s">
        <v>108</v>
      </c>
      <c r="K67" s="84" t="s">
        <v>112</v>
      </c>
      <c r="L67" s="8">
        <v>0</v>
      </c>
      <c r="M67" s="25">
        <v>155</v>
      </c>
      <c r="N67" s="84" t="s">
        <v>112</v>
      </c>
      <c r="O67" s="84" t="s">
        <v>112</v>
      </c>
      <c r="P67" s="84" t="s">
        <v>112</v>
      </c>
      <c r="Q67" s="84" t="s">
        <v>112</v>
      </c>
      <c r="R67" s="84" t="s">
        <v>108</v>
      </c>
      <c r="S67" s="84" t="s">
        <v>108</v>
      </c>
      <c r="T67" s="84" t="s">
        <v>108</v>
      </c>
      <c r="U67" s="33" t="s">
        <v>108</v>
      </c>
      <c r="V67" s="107"/>
    </row>
    <row r="68" spans="1:22" ht="23.25" customHeight="1" x14ac:dyDescent="0.25">
      <c r="A68" s="118"/>
      <c r="B68" s="121"/>
      <c r="C68" s="6" t="s">
        <v>0</v>
      </c>
      <c r="D68" s="8" t="s">
        <v>68</v>
      </c>
      <c r="E68" s="23" t="s">
        <v>104</v>
      </c>
      <c r="F68" s="24">
        <v>523</v>
      </c>
      <c r="G68" s="22"/>
      <c r="H68" s="8">
        <v>164</v>
      </c>
      <c r="I68" s="8" t="s">
        <v>68</v>
      </c>
      <c r="J68" s="84" t="s">
        <v>108</v>
      </c>
      <c r="K68" s="84" t="s">
        <v>112</v>
      </c>
      <c r="L68" s="8">
        <v>0</v>
      </c>
      <c r="M68" s="25">
        <v>122</v>
      </c>
      <c r="N68" s="84" t="s">
        <v>112</v>
      </c>
      <c r="O68" s="84" t="s">
        <v>112</v>
      </c>
      <c r="P68" s="84" t="s">
        <v>112</v>
      </c>
      <c r="Q68" s="84" t="s">
        <v>112</v>
      </c>
      <c r="R68" s="84" t="s">
        <v>108</v>
      </c>
      <c r="S68" s="84" t="s">
        <v>108</v>
      </c>
      <c r="T68" s="84" t="s">
        <v>108</v>
      </c>
      <c r="U68" s="33" t="s">
        <v>108</v>
      </c>
      <c r="V68" s="107"/>
    </row>
    <row r="69" spans="1:22" ht="15" customHeight="1" x14ac:dyDescent="0.25">
      <c r="A69" s="118"/>
      <c r="B69" s="121"/>
      <c r="C69" s="6" t="s">
        <v>0</v>
      </c>
      <c r="D69" s="7" t="s">
        <v>40</v>
      </c>
      <c r="E69" s="23" t="s">
        <v>105</v>
      </c>
      <c r="F69" s="24">
        <v>523</v>
      </c>
      <c r="G69" s="7"/>
      <c r="H69" s="7">
        <v>2195</v>
      </c>
      <c r="I69" s="7" t="s">
        <v>69</v>
      </c>
      <c r="J69" s="112" t="s">
        <v>123</v>
      </c>
      <c r="K69" s="84" t="s">
        <v>112</v>
      </c>
      <c r="L69" s="7">
        <v>8</v>
      </c>
      <c r="M69" s="15">
        <v>320</v>
      </c>
      <c r="N69" s="84" t="s">
        <v>112</v>
      </c>
      <c r="O69" s="84" t="s">
        <v>112</v>
      </c>
      <c r="P69" s="1">
        <v>0.02</v>
      </c>
      <c r="Q69" s="1">
        <v>0.02</v>
      </c>
      <c r="R69" s="84" t="s">
        <v>108</v>
      </c>
      <c r="S69" s="84" t="s">
        <v>108</v>
      </c>
      <c r="T69" s="84" t="s">
        <v>108</v>
      </c>
      <c r="U69" s="34">
        <v>336</v>
      </c>
      <c r="V69" s="39"/>
    </row>
    <row r="70" spans="1:22" x14ac:dyDescent="0.25">
      <c r="A70" s="118"/>
      <c r="B70" s="121"/>
      <c r="C70" s="6" t="s">
        <v>0</v>
      </c>
      <c r="D70" s="7" t="s">
        <v>40</v>
      </c>
      <c r="E70" s="23" t="s">
        <v>105</v>
      </c>
      <c r="F70" s="24">
        <v>523</v>
      </c>
      <c r="G70" s="7"/>
      <c r="H70" s="7">
        <v>2196</v>
      </c>
      <c r="I70" s="7" t="s">
        <v>43</v>
      </c>
      <c r="J70" s="112" t="s">
        <v>123</v>
      </c>
      <c r="K70" s="84" t="s">
        <v>112</v>
      </c>
      <c r="L70" s="7">
        <v>8</v>
      </c>
      <c r="M70" s="15">
        <v>334</v>
      </c>
      <c r="N70" s="84" t="s">
        <v>112</v>
      </c>
      <c r="O70" s="84" t="s">
        <v>112</v>
      </c>
      <c r="P70" s="1">
        <v>0.02</v>
      </c>
      <c r="Q70" s="1">
        <v>0.02</v>
      </c>
      <c r="R70" s="84" t="s">
        <v>108</v>
      </c>
      <c r="S70" s="84" t="s">
        <v>108</v>
      </c>
      <c r="T70" s="84" t="s">
        <v>108</v>
      </c>
      <c r="U70" s="34">
        <v>350.7</v>
      </c>
      <c r="V70" s="39"/>
    </row>
    <row r="71" spans="1:22" x14ac:dyDescent="0.25">
      <c r="A71" s="118"/>
      <c r="B71" s="121"/>
      <c r="C71" s="6" t="s">
        <v>0</v>
      </c>
      <c r="D71" s="7" t="s">
        <v>40</v>
      </c>
      <c r="E71" s="23" t="s">
        <v>105</v>
      </c>
      <c r="F71" s="24">
        <v>523</v>
      </c>
      <c r="G71" s="7"/>
      <c r="H71" s="7">
        <v>2197</v>
      </c>
      <c r="I71" s="7" t="s">
        <v>43</v>
      </c>
      <c r="J71" s="112" t="s">
        <v>123</v>
      </c>
      <c r="K71" s="84" t="s">
        <v>112</v>
      </c>
      <c r="L71" s="7">
        <v>8</v>
      </c>
      <c r="M71" s="15">
        <v>180</v>
      </c>
      <c r="N71" s="84" t="s">
        <v>112</v>
      </c>
      <c r="O71" s="84" t="s">
        <v>112</v>
      </c>
      <c r="P71" s="1">
        <v>0.01</v>
      </c>
      <c r="Q71" s="1">
        <v>0.01</v>
      </c>
      <c r="R71" s="84" t="s">
        <v>108</v>
      </c>
      <c r="S71" s="84" t="s">
        <v>108</v>
      </c>
      <c r="T71" s="84" t="s">
        <v>108</v>
      </c>
      <c r="U71" s="34">
        <v>188.99999999999997</v>
      </c>
      <c r="V71" s="39"/>
    </row>
    <row r="72" spans="1:22" x14ac:dyDescent="0.25">
      <c r="A72" s="118"/>
      <c r="B72" s="121"/>
      <c r="C72" s="6" t="s">
        <v>0</v>
      </c>
      <c r="D72" s="7" t="s">
        <v>40</v>
      </c>
      <c r="E72" s="23" t="s">
        <v>105</v>
      </c>
      <c r="F72" s="24">
        <v>523</v>
      </c>
      <c r="G72" s="7"/>
      <c r="H72" s="7">
        <v>2198</v>
      </c>
      <c r="I72" s="7" t="s">
        <v>69</v>
      </c>
      <c r="J72" s="104" t="s">
        <v>127</v>
      </c>
      <c r="K72" s="84" t="s">
        <v>112</v>
      </c>
      <c r="L72" s="7">
        <v>8</v>
      </c>
      <c r="M72" s="15">
        <v>162</v>
      </c>
      <c r="N72" s="84" t="s">
        <v>112</v>
      </c>
      <c r="O72" s="84" t="s">
        <v>112</v>
      </c>
      <c r="P72" s="1">
        <v>0.01</v>
      </c>
      <c r="Q72" s="1">
        <v>0.01</v>
      </c>
      <c r="R72" s="84" t="s">
        <v>108</v>
      </c>
      <c r="S72" s="84" t="s">
        <v>108</v>
      </c>
      <c r="T72" s="84" t="s">
        <v>108</v>
      </c>
      <c r="U72" s="34">
        <v>153.9</v>
      </c>
      <c r="V72" s="39"/>
    </row>
    <row r="73" spans="1:22" x14ac:dyDescent="0.25">
      <c r="A73" s="118"/>
      <c r="B73" s="121"/>
      <c r="C73" s="6" t="s">
        <v>0</v>
      </c>
      <c r="D73" s="7" t="s">
        <v>40</v>
      </c>
      <c r="E73" s="23" t="s">
        <v>105</v>
      </c>
      <c r="F73" s="24">
        <v>523</v>
      </c>
      <c r="G73" s="7"/>
      <c r="H73" s="7">
        <v>2199</v>
      </c>
      <c r="I73" s="7" t="s">
        <v>69</v>
      </c>
      <c r="J73" s="104" t="s">
        <v>127</v>
      </c>
      <c r="K73" s="84" t="s">
        <v>112</v>
      </c>
      <c r="L73" s="7">
        <v>8</v>
      </c>
      <c r="M73" s="15">
        <v>205</v>
      </c>
      <c r="N73" s="84" t="s">
        <v>112</v>
      </c>
      <c r="O73" s="84" t="s">
        <v>112</v>
      </c>
      <c r="P73" s="1">
        <v>0.01</v>
      </c>
      <c r="Q73" s="1">
        <v>0.01</v>
      </c>
      <c r="R73" s="84" t="s">
        <v>108</v>
      </c>
      <c r="S73" s="84" t="s">
        <v>108</v>
      </c>
      <c r="T73" s="84" t="s">
        <v>108</v>
      </c>
      <c r="U73" s="34">
        <v>194.75</v>
      </c>
      <c r="V73" s="39"/>
    </row>
    <row r="74" spans="1:22" x14ac:dyDescent="0.25">
      <c r="A74" s="118"/>
      <c r="B74" s="121"/>
      <c r="C74" s="6" t="s">
        <v>0</v>
      </c>
      <c r="D74" s="7" t="s">
        <v>40</v>
      </c>
      <c r="E74" s="23" t="s">
        <v>105</v>
      </c>
      <c r="F74" s="24">
        <v>523</v>
      </c>
      <c r="G74" s="7"/>
      <c r="H74" s="7">
        <v>2202</v>
      </c>
      <c r="I74" s="7" t="s">
        <v>69</v>
      </c>
      <c r="J74" s="104" t="s">
        <v>128</v>
      </c>
      <c r="K74" s="84" t="s">
        <v>112</v>
      </c>
      <c r="L74" s="7">
        <v>8</v>
      </c>
      <c r="M74" s="15">
        <v>191</v>
      </c>
      <c r="N74" s="84" t="s">
        <v>112</v>
      </c>
      <c r="O74" s="84" t="s">
        <v>112</v>
      </c>
      <c r="P74" s="1">
        <v>0.01</v>
      </c>
      <c r="Q74" s="1">
        <v>0.01</v>
      </c>
      <c r="R74" s="84" t="s">
        <v>108</v>
      </c>
      <c r="S74" s="84" t="s">
        <v>108</v>
      </c>
      <c r="T74" s="84" t="s">
        <v>108</v>
      </c>
      <c r="U74" s="34">
        <v>191</v>
      </c>
      <c r="V74" s="39"/>
    </row>
    <row r="75" spans="1:22" x14ac:dyDescent="0.25">
      <c r="A75" s="118"/>
      <c r="B75" s="121"/>
      <c r="C75" s="6" t="s">
        <v>0</v>
      </c>
      <c r="D75" s="7" t="s">
        <v>40</v>
      </c>
      <c r="E75" s="23" t="s">
        <v>105</v>
      </c>
      <c r="F75" s="24">
        <v>523</v>
      </c>
      <c r="G75" s="7"/>
      <c r="H75" s="7">
        <v>2203</v>
      </c>
      <c r="I75" s="7" t="s">
        <v>43</v>
      </c>
      <c r="J75" s="104" t="s">
        <v>129</v>
      </c>
      <c r="K75" s="84" t="s">
        <v>112</v>
      </c>
      <c r="L75" s="7">
        <v>8</v>
      </c>
      <c r="M75" s="15">
        <v>10502</v>
      </c>
      <c r="N75" s="84" t="s">
        <v>112</v>
      </c>
      <c r="O75" s="84" t="s">
        <v>112</v>
      </c>
      <c r="P75" s="1">
        <v>0.54</v>
      </c>
      <c r="Q75" s="1">
        <v>0.54</v>
      </c>
      <c r="R75" s="84" t="s">
        <v>108</v>
      </c>
      <c r="S75" s="84" t="s">
        <v>108</v>
      </c>
      <c r="T75" s="84" t="s">
        <v>108</v>
      </c>
      <c r="U75" s="34">
        <v>10502</v>
      </c>
      <c r="V75" s="39"/>
    </row>
    <row r="76" spans="1:22" x14ac:dyDescent="0.25">
      <c r="A76" s="118"/>
      <c r="B76" s="121"/>
      <c r="C76" s="6" t="s">
        <v>0</v>
      </c>
      <c r="D76" s="7" t="s">
        <v>40</v>
      </c>
      <c r="E76" s="23" t="s">
        <v>105</v>
      </c>
      <c r="F76" s="24">
        <v>523</v>
      </c>
      <c r="G76" s="7"/>
      <c r="H76" s="7">
        <v>2204</v>
      </c>
      <c r="I76" s="7" t="s">
        <v>70</v>
      </c>
      <c r="J76" s="104" t="s">
        <v>123</v>
      </c>
      <c r="K76" s="84" t="s">
        <v>112</v>
      </c>
      <c r="L76" s="7">
        <v>6</v>
      </c>
      <c r="M76" s="15">
        <v>2147</v>
      </c>
      <c r="N76" s="84" t="s">
        <v>112</v>
      </c>
      <c r="O76" s="84" t="s">
        <v>112</v>
      </c>
      <c r="P76" s="1">
        <v>2.77</v>
      </c>
      <c r="Q76" s="1">
        <v>0.33</v>
      </c>
      <c r="R76" s="84" t="s">
        <v>108</v>
      </c>
      <c r="S76" s="84" t="s">
        <v>108</v>
      </c>
      <c r="T76" s="84" t="s">
        <v>108</v>
      </c>
      <c r="U76" s="34">
        <v>2254.35</v>
      </c>
      <c r="V76" s="39"/>
    </row>
    <row r="77" spans="1:22" x14ac:dyDescent="0.25">
      <c r="A77" s="118"/>
      <c r="B77" s="121"/>
      <c r="C77" s="6" t="s">
        <v>0</v>
      </c>
      <c r="D77" s="7" t="s">
        <v>40</v>
      </c>
      <c r="E77" s="23" t="s">
        <v>105</v>
      </c>
      <c r="F77" s="24">
        <v>523</v>
      </c>
      <c r="G77" s="7"/>
      <c r="H77" s="7">
        <v>2205</v>
      </c>
      <c r="I77" s="7" t="s">
        <v>69</v>
      </c>
      <c r="J77" s="104" t="s">
        <v>123</v>
      </c>
      <c r="K77" s="84" t="s">
        <v>112</v>
      </c>
      <c r="L77" s="7">
        <v>8</v>
      </c>
      <c r="M77" s="15">
        <v>252</v>
      </c>
      <c r="N77" s="84" t="s">
        <v>112</v>
      </c>
      <c r="O77" s="84" t="s">
        <v>112</v>
      </c>
      <c r="P77" s="1">
        <v>0.01</v>
      </c>
      <c r="Q77" s="1">
        <v>0.01</v>
      </c>
      <c r="R77" s="84" t="s">
        <v>108</v>
      </c>
      <c r="S77" s="84" t="s">
        <v>108</v>
      </c>
      <c r="T77" s="84" t="s">
        <v>108</v>
      </c>
      <c r="U77" s="34">
        <v>264.60000000000002</v>
      </c>
      <c r="V77" s="39"/>
    </row>
    <row r="78" spans="1:22" x14ac:dyDescent="0.25">
      <c r="A78" s="118"/>
      <c r="B78" s="121"/>
      <c r="C78" s="6" t="s">
        <v>0</v>
      </c>
      <c r="D78" s="7" t="s">
        <v>40</v>
      </c>
      <c r="E78" s="23" t="s">
        <v>105</v>
      </c>
      <c r="F78" s="24">
        <v>523</v>
      </c>
      <c r="G78" s="7"/>
      <c r="H78" s="7">
        <v>2206</v>
      </c>
      <c r="I78" s="7" t="s">
        <v>43</v>
      </c>
      <c r="J78" s="104" t="s">
        <v>130</v>
      </c>
      <c r="K78" s="84" t="s">
        <v>112</v>
      </c>
      <c r="L78" s="7">
        <v>8</v>
      </c>
      <c r="M78" s="15">
        <v>838</v>
      </c>
      <c r="N78" s="84" t="s">
        <v>112</v>
      </c>
      <c r="O78" s="84" t="s">
        <v>112</v>
      </c>
      <c r="P78" s="1">
        <v>0.04</v>
      </c>
      <c r="Q78" s="1">
        <v>0.04</v>
      </c>
      <c r="R78" s="84" t="s">
        <v>108</v>
      </c>
      <c r="S78" s="84" t="s">
        <v>108</v>
      </c>
      <c r="T78" s="84" t="s">
        <v>108</v>
      </c>
      <c r="U78" s="34">
        <v>838</v>
      </c>
      <c r="V78" s="39"/>
    </row>
    <row r="79" spans="1:22" x14ac:dyDescent="0.25">
      <c r="A79" s="118"/>
      <c r="B79" s="121"/>
      <c r="C79" s="6" t="s">
        <v>0</v>
      </c>
      <c r="D79" s="7" t="s">
        <v>40</v>
      </c>
      <c r="E79" s="23" t="s">
        <v>105</v>
      </c>
      <c r="F79" s="24">
        <v>523</v>
      </c>
      <c r="G79" s="7"/>
      <c r="H79" s="7">
        <v>2207</v>
      </c>
      <c r="I79" s="7" t="s">
        <v>69</v>
      </c>
      <c r="J79" s="104" t="s">
        <v>127</v>
      </c>
      <c r="K79" s="84" t="s">
        <v>112</v>
      </c>
      <c r="L79" s="7">
        <v>8</v>
      </c>
      <c r="M79" s="15">
        <v>450</v>
      </c>
      <c r="N79" s="84" t="s">
        <v>112</v>
      </c>
      <c r="O79" s="84" t="s">
        <v>112</v>
      </c>
      <c r="P79" s="1">
        <v>0.02</v>
      </c>
      <c r="Q79" s="1">
        <v>0.02</v>
      </c>
      <c r="R79" s="84" t="s">
        <v>108</v>
      </c>
      <c r="S79" s="84" t="s">
        <v>108</v>
      </c>
      <c r="T79" s="84" t="s">
        <v>108</v>
      </c>
      <c r="U79" s="34">
        <v>427.5</v>
      </c>
      <c r="V79" s="39"/>
    </row>
    <row r="80" spans="1:22" x14ac:dyDescent="0.25">
      <c r="A80" s="118"/>
      <c r="B80" s="121"/>
      <c r="C80" s="6" t="s">
        <v>0</v>
      </c>
      <c r="D80" s="7" t="s">
        <v>40</v>
      </c>
      <c r="E80" s="23" t="s">
        <v>105</v>
      </c>
      <c r="F80" s="24">
        <v>523</v>
      </c>
      <c r="G80" s="7"/>
      <c r="H80" s="7">
        <v>2208</v>
      </c>
      <c r="I80" s="7" t="s">
        <v>69</v>
      </c>
      <c r="J80" s="104" t="s">
        <v>127</v>
      </c>
      <c r="K80" s="84" t="s">
        <v>112</v>
      </c>
      <c r="L80" s="7">
        <v>8</v>
      </c>
      <c r="M80" s="15">
        <v>205</v>
      </c>
      <c r="N80" s="84" t="s">
        <v>112</v>
      </c>
      <c r="O80" s="84" t="s">
        <v>112</v>
      </c>
      <c r="P80" s="1">
        <v>0.01</v>
      </c>
      <c r="Q80" s="1">
        <v>0.01</v>
      </c>
      <c r="R80" s="84" t="s">
        <v>108</v>
      </c>
      <c r="S80" s="84" t="s">
        <v>108</v>
      </c>
      <c r="T80" s="84" t="s">
        <v>108</v>
      </c>
      <c r="U80" s="34">
        <v>194.75</v>
      </c>
      <c r="V80" s="39"/>
    </row>
    <row r="81" spans="1:22" x14ac:dyDescent="0.25">
      <c r="A81" s="118"/>
      <c r="B81" s="121"/>
      <c r="C81" s="6" t="s">
        <v>0</v>
      </c>
      <c r="D81" s="7" t="s">
        <v>40</v>
      </c>
      <c r="E81" s="23" t="s">
        <v>105</v>
      </c>
      <c r="F81" s="24">
        <v>523</v>
      </c>
      <c r="G81" s="7"/>
      <c r="H81" s="7">
        <v>2209</v>
      </c>
      <c r="I81" s="7" t="s">
        <v>69</v>
      </c>
      <c r="J81" s="104" t="s">
        <v>131</v>
      </c>
      <c r="K81" s="84" t="s">
        <v>112</v>
      </c>
      <c r="L81" s="7">
        <v>8</v>
      </c>
      <c r="M81" s="15">
        <v>2723</v>
      </c>
      <c r="N81" s="84" t="s">
        <v>112</v>
      </c>
      <c r="O81" s="84" t="s">
        <v>112</v>
      </c>
      <c r="P81" s="1">
        <v>0.14000000000000001</v>
      </c>
      <c r="Q81" s="1">
        <v>0.14000000000000001</v>
      </c>
      <c r="R81" s="84" t="s">
        <v>108</v>
      </c>
      <c r="S81" s="84" t="s">
        <v>108</v>
      </c>
      <c r="T81" s="84" t="s">
        <v>108</v>
      </c>
      <c r="U81" s="34">
        <v>2723</v>
      </c>
      <c r="V81" s="39"/>
    </row>
    <row r="82" spans="1:22" x14ac:dyDescent="0.25">
      <c r="A82" s="118"/>
      <c r="B82" s="121"/>
      <c r="C82" s="6" t="s">
        <v>0</v>
      </c>
      <c r="D82" s="7" t="s">
        <v>40</v>
      </c>
      <c r="E82" s="23" t="s">
        <v>105</v>
      </c>
      <c r="F82" s="24">
        <v>523</v>
      </c>
      <c r="G82" s="7"/>
      <c r="H82" s="7">
        <v>2210</v>
      </c>
      <c r="I82" s="7" t="s">
        <v>69</v>
      </c>
      <c r="J82" s="104" t="s">
        <v>123</v>
      </c>
      <c r="K82" s="84" t="s">
        <v>112</v>
      </c>
      <c r="L82" s="7">
        <v>8</v>
      </c>
      <c r="M82" s="15">
        <v>245</v>
      </c>
      <c r="N82" s="84" t="s">
        <v>112</v>
      </c>
      <c r="O82" s="84" t="s">
        <v>112</v>
      </c>
      <c r="P82" s="1">
        <v>0.01</v>
      </c>
      <c r="Q82" s="1">
        <v>0.01</v>
      </c>
      <c r="R82" s="84" t="s">
        <v>108</v>
      </c>
      <c r="S82" s="84" t="s">
        <v>108</v>
      </c>
      <c r="T82" s="84" t="s">
        <v>108</v>
      </c>
      <c r="U82" s="34">
        <v>257.25</v>
      </c>
      <c r="V82" s="39"/>
    </row>
    <row r="83" spans="1:22" ht="15" customHeight="1" x14ac:dyDescent="0.25">
      <c r="A83" s="118"/>
      <c r="B83" s="121"/>
      <c r="C83" s="6" t="s">
        <v>0</v>
      </c>
      <c r="D83" s="7" t="s">
        <v>40</v>
      </c>
      <c r="E83" s="23" t="s">
        <v>105</v>
      </c>
      <c r="F83" s="24">
        <v>523</v>
      </c>
      <c r="G83" s="7"/>
      <c r="H83" s="7">
        <v>2211</v>
      </c>
      <c r="I83" s="7" t="s">
        <v>69</v>
      </c>
      <c r="J83" s="104" t="s">
        <v>123</v>
      </c>
      <c r="K83" s="84" t="s">
        <v>112</v>
      </c>
      <c r="L83" s="7">
        <v>8</v>
      </c>
      <c r="M83" s="15">
        <v>288</v>
      </c>
      <c r="N83" s="84" t="s">
        <v>112</v>
      </c>
      <c r="O83" s="84" t="s">
        <v>112</v>
      </c>
      <c r="P83" s="1">
        <v>0.01</v>
      </c>
      <c r="Q83" s="1">
        <v>0.01</v>
      </c>
      <c r="R83" s="84" t="s">
        <v>108</v>
      </c>
      <c r="S83" s="84" t="s">
        <v>108</v>
      </c>
      <c r="T83" s="84" t="s">
        <v>108</v>
      </c>
      <c r="U83" s="34">
        <v>302.39999999999998</v>
      </c>
      <c r="V83" s="39"/>
    </row>
    <row r="84" spans="1:22" ht="15" customHeight="1" x14ac:dyDescent="0.25">
      <c r="A84" s="118"/>
      <c r="B84" s="121"/>
      <c r="C84" s="6" t="s">
        <v>0</v>
      </c>
      <c r="D84" s="7" t="s">
        <v>40</v>
      </c>
      <c r="E84" s="23" t="s">
        <v>105</v>
      </c>
      <c r="F84" s="24">
        <v>523</v>
      </c>
      <c r="G84" s="7"/>
      <c r="H84" s="7">
        <v>2212</v>
      </c>
      <c r="I84" s="7" t="s">
        <v>43</v>
      </c>
      <c r="J84" s="104" t="s">
        <v>132</v>
      </c>
      <c r="K84" s="84" t="s">
        <v>112</v>
      </c>
      <c r="L84" s="7">
        <v>8</v>
      </c>
      <c r="M84" s="15">
        <v>460</v>
      </c>
      <c r="N84" s="84" t="s">
        <v>112</v>
      </c>
      <c r="O84" s="84" t="s">
        <v>112</v>
      </c>
      <c r="P84" s="1">
        <v>0.02</v>
      </c>
      <c r="Q84" s="1">
        <v>0.02</v>
      </c>
      <c r="R84" s="84" t="s">
        <v>108</v>
      </c>
      <c r="S84" s="84" t="s">
        <v>108</v>
      </c>
      <c r="T84" s="84" t="s">
        <v>108</v>
      </c>
      <c r="U84" s="34">
        <v>460</v>
      </c>
      <c r="V84" s="39"/>
    </row>
    <row r="85" spans="1:22" ht="15" customHeight="1" x14ac:dyDescent="0.25">
      <c r="A85" s="118"/>
      <c r="B85" s="121"/>
      <c r="C85" s="6" t="s">
        <v>0</v>
      </c>
      <c r="D85" s="7" t="s">
        <v>40</v>
      </c>
      <c r="E85" s="23" t="s">
        <v>105</v>
      </c>
      <c r="F85" s="24">
        <v>523</v>
      </c>
      <c r="G85" s="7"/>
      <c r="H85" s="7">
        <v>2214</v>
      </c>
      <c r="I85" s="7" t="s">
        <v>69</v>
      </c>
      <c r="J85" s="104" t="s">
        <v>123</v>
      </c>
      <c r="K85" s="84" t="s">
        <v>112</v>
      </c>
      <c r="L85" s="7">
        <v>8</v>
      </c>
      <c r="M85" s="15">
        <v>165</v>
      </c>
      <c r="N85" s="84" t="s">
        <v>112</v>
      </c>
      <c r="O85" s="84" t="s">
        <v>112</v>
      </c>
      <c r="P85" s="1">
        <v>0.01</v>
      </c>
      <c r="Q85" s="1">
        <v>0.01</v>
      </c>
      <c r="R85" s="84" t="s">
        <v>108</v>
      </c>
      <c r="S85" s="84" t="s">
        <v>108</v>
      </c>
      <c r="T85" s="84" t="s">
        <v>108</v>
      </c>
      <c r="U85" s="34">
        <v>173.25</v>
      </c>
      <c r="V85" s="39"/>
    </row>
    <row r="86" spans="1:22" ht="15" customHeight="1" x14ac:dyDescent="0.25">
      <c r="A86" s="118"/>
      <c r="B86" s="121"/>
      <c r="C86" s="6" t="s">
        <v>0</v>
      </c>
      <c r="D86" s="7" t="s">
        <v>40</v>
      </c>
      <c r="E86" s="23" t="s">
        <v>105</v>
      </c>
      <c r="F86" s="24">
        <v>523</v>
      </c>
      <c r="G86" s="7"/>
      <c r="H86" s="7">
        <v>2217</v>
      </c>
      <c r="I86" s="7" t="s">
        <v>43</v>
      </c>
      <c r="J86" s="104" t="s">
        <v>133</v>
      </c>
      <c r="K86" s="84" t="s">
        <v>112</v>
      </c>
      <c r="L86" s="7">
        <v>8</v>
      </c>
      <c r="M86" s="15">
        <v>140</v>
      </c>
      <c r="N86" s="84" t="s">
        <v>112</v>
      </c>
      <c r="O86" s="84" t="s">
        <v>112</v>
      </c>
      <c r="P86" s="1">
        <v>0.01</v>
      </c>
      <c r="Q86" s="1">
        <v>0.01</v>
      </c>
      <c r="R86" s="84" t="s">
        <v>108</v>
      </c>
      <c r="S86" s="84" t="s">
        <v>108</v>
      </c>
      <c r="T86" s="84" t="s">
        <v>108</v>
      </c>
      <c r="U86" s="34">
        <v>133</v>
      </c>
      <c r="V86" s="39"/>
    </row>
    <row r="87" spans="1:22" s="4" customFormat="1" ht="19.5" customHeight="1" x14ac:dyDescent="0.25">
      <c r="A87" s="118"/>
      <c r="B87" s="121"/>
      <c r="C87" s="6" t="s">
        <v>0</v>
      </c>
      <c r="D87" s="8" t="s">
        <v>40</v>
      </c>
      <c r="E87" s="23" t="s">
        <v>105</v>
      </c>
      <c r="F87" s="35">
        <v>523</v>
      </c>
      <c r="G87" s="8"/>
      <c r="H87" s="8">
        <v>2218</v>
      </c>
      <c r="I87" s="8" t="s">
        <v>69</v>
      </c>
      <c r="J87" s="104" t="s">
        <v>127</v>
      </c>
      <c r="K87" s="84" t="s">
        <v>112</v>
      </c>
      <c r="L87" s="8">
        <v>8</v>
      </c>
      <c r="M87" s="15">
        <v>701</v>
      </c>
      <c r="N87" s="84" t="s">
        <v>112</v>
      </c>
      <c r="O87" s="84" t="s">
        <v>112</v>
      </c>
      <c r="P87" s="12">
        <v>0.04</v>
      </c>
      <c r="Q87" s="12">
        <v>0.04</v>
      </c>
      <c r="R87" s="84" t="s">
        <v>108</v>
      </c>
      <c r="S87" s="84" t="s">
        <v>108</v>
      </c>
      <c r="T87" s="84" t="s">
        <v>108</v>
      </c>
      <c r="U87" s="34">
        <v>665.94999999999993</v>
      </c>
      <c r="V87" s="39"/>
    </row>
    <row r="88" spans="1:22" s="4" customFormat="1" ht="15.95" customHeight="1" x14ac:dyDescent="0.25">
      <c r="A88" s="118"/>
      <c r="B88" s="121"/>
      <c r="C88" s="6" t="s">
        <v>0</v>
      </c>
      <c r="D88" s="7" t="s">
        <v>40</v>
      </c>
      <c r="E88" s="23" t="s">
        <v>105</v>
      </c>
      <c r="F88" s="24">
        <v>523</v>
      </c>
      <c r="G88" s="7"/>
      <c r="H88" s="7">
        <v>2219</v>
      </c>
      <c r="I88" s="7" t="s">
        <v>43</v>
      </c>
      <c r="J88" s="104" t="s">
        <v>134</v>
      </c>
      <c r="K88" s="84" t="s">
        <v>112</v>
      </c>
      <c r="L88" s="7">
        <v>8</v>
      </c>
      <c r="M88" s="15">
        <v>201</v>
      </c>
      <c r="N88" s="84" t="s">
        <v>112</v>
      </c>
      <c r="O88" s="84" t="s">
        <v>112</v>
      </c>
      <c r="P88" s="1">
        <v>0.01</v>
      </c>
      <c r="Q88" s="1">
        <v>0.01</v>
      </c>
      <c r="R88" s="84" t="s">
        <v>108</v>
      </c>
      <c r="S88" s="84" t="s">
        <v>108</v>
      </c>
      <c r="T88" s="84" t="s">
        <v>108</v>
      </c>
      <c r="U88" s="34">
        <v>201</v>
      </c>
      <c r="V88" s="39"/>
    </row>
    <row r="89" spans="1:22" s="4" customFormat="1" ht="17.25" customHeight="1" x14ac:dyDescent="0.25">
      <c r="A89" s="118"/>
      <c r="B89" s="121"/>
      <c r="C89" s="6" t="s">
        <v>0</v>
      </c>
      <c r="D89" s="7" t="s">
        <v>40</v>
      </c>
      <c r="E89" s="23" t="s">
        <v>105</v>
      </c>
      <c r="F89" s="24">
        <v>523</v>
      </c>
      <c r="G89" s="7"/>
      <c r="H89" s="7">
        <v>2220</v>
      </c>
      <c r="I89" s="7" t="s">
        <v>69</v>
      </c>
      <c r="J89" s="104" t="s">
        <v>134</v>
      </c>
      <c r="K89" s="84" t="s">
        <v>112</v>
      </c>
      <c r="L89" s="7">
        <v>8</v>
      </c>
      <c r="M89" s="15">
        <v>554</v>
      </c>
      <c r="N89" s="84" t="s">
        <v>112</v>
      </c>
      <c r="O89" s="84" t="s">
        <v>112</v>
      </c>
      <c r="P89" s="1">
        <v>0.03</v>
      </c>
      <c r="Q89" s="1">
        <v>0.03</v>
      </c>
      <c r="R89" s="84" t="s">
        <v>108</v>
      </c>
      <c r="S89" s="84" t="s">
        <v>108</v>
      </c>
      <c r="T89" s="84" t="s">
        <v>108</v>
      </c>
      <c r="U89" s="34">
        <v>554</v>
      </c>
      <c r="V89" s="39"/>
    </row>
    <row r="90" spans="1:22" s="4" customFormat="1" ht="20.25" customHeight="1" x14ac:dyDescent="0.25">
      <c r="A90" s="118"/>
      <c r="B90" s="121"/>
      <c r="C90" s="6" t="s">
        <v>0</v>
      </c>
      <c r="D90" s="8" t="s">
        <v>40</v>
      </c>
      <c r="E90" s="23" t="s">
        <v>105</v>
      </c>
      <c r="F90" s="35">
        <v>523</v>
      </c>
      <c r="G90" s="8"/>
      <c r="H90" s="8">
        <v>2221</v>
      </c>
      <c r="I90" s="8" t="s">
        <v>43</v>
      </c>
      <c r="J90" s="104" t="s">
        <v>127</v>
      </c>
      <c r="K90" s="84" t="s">
        <v>112</v>
      </c>
      <c r="L90" s="8">
        <v>8</v>
      </c>
      <c r="M90" s="15">
        <v>165</v>
      </c>
      <c r="N90" s="84" t="s">
        <v>112</v>
      </c>
      <c r="O90" s="84" t="s">
        <v>112</v>
      </c>
      <c r="P90" s="12">
        <v>0.01</v>
      </c>
      <c r="Q90" s="12">
        <v>0.01</v>
      </c>
      <c r="R90" s="84" t="s">
        <v>108</v>
      </c>
      <c r="S90" s="84" t="s">
        <v>108</v>
      </c>
      <c r="T90" s="84" t="s">
        <v>108</v>
      </c>
      <c r="U90" s="34">
        <v>156.75</v>
      </c>
      <c r="V90" s="39"/>
    </row>
    <row r="91" spans="1:22" x14ac:dyDescent="0.25">
      <c r="A91" s="118"/>
      <c r="B91" s="121"/>
      <c r="C91" s="6" t="s">
        <v>0</v>
      </c>
      <c r="D91" s="7" t="s">
        <v>40</v>
      </c>
      <c r="E91" s="23" t="s">
        <v>105</v>
      </c>
      <c r="F91" s="24">
        <v>523</v>
      </c>
      <c r="G91" s="7"/>
      <c r="H91" s="7">
        <v>2222</v>
      </c>
      <c r="I91" s="7" t="s">
        <v>69</v>
      </c>
      <c r="J91" s="104" t="s">
        <v>127</v>
      </c>
      <c r="K91" s="84" t="s">
        <v>112</v>
      </c>
      <c r="L91" s="7">
        <v>8</v>
      </c>
      <c r="M91" s="15">
        <v>446</v>
      </c>
      <c r="N91" s="84" t="s">
        <v>112</v>
      </c>
      <c r="O91" s="84" t="s">
        <v>112</v>
      </c>
      <c r="P91" s="1">
        <v>0.02</v>
      </c>
      <c r="Q91" s="1">
        <v>0.02</v>
      </c>
      <c r="R91" s="84" t="s">
        <v>108</v>
      </c>
      <c r="S91" s="84" t="s">
        <v>108</v>
      </c>
      <c r="T91" s="84" t="s">
        <v>108</v>
      </c>
      <c r="U91" s="34">
        <v>423.7</v>
      </c>
      <c r="V91" s="39"/>
    </row>
    <row r="92" spans="1:22" x14ac:dyDescent="0.25">
      <c r="A92" s="118"/>
      <c r="B92" s="121"/>
      <c r="C92" s="6" t="s">
        <v>0</v>
      </c>
      <c r="D92" s="7" t="s">
        <v>40</v>
      </c>
      <c r="E92" s="23" t="s">
        <v>105</v>
      </c>
      <c r="F92" s="24">
        <v>523</v>
      </c>
      <c r="G92" s="7"/>
      <c r="H92" s="7">
        <v>2223</v>
      </c>
      <c r="I92" s="7" t="s">
        <v>69</v>
      </c>
      <c r="J92" s="104" t="s">
        <v>127</v>
      </c>
      <c r="K92" s="84" t="s">
        <v>112</v>
      </c>
      <c r="L92" s="7">
        <v>8</v>
      </c>
      <c r="M92" s="15">
        <v>219</v>
      </c>
      <c r="N92" s="84" t="s">
        <v>112</v>
      </c>
      <c r="O92" s="84" t="s">
        <v>112</v>
      </c>
      <c r="P92" s="1">
        <v>0.01</v>
      </c>
      <c r="Q92" s="1">
        <v>0.01</v>
      </c>
      <c r="R92" s="84" t="s">
        <v>108</v>
      </c>
      <c r="S92" s="84" t="s">
        <v>108</v>
      </c>
      <c r="T92" s="84" t="s">
        <v>108</v>
      </c>
      <c r="U92" s="34">
        <v>208.04999999999998</v>
      </c>
      <c r="V92" s="39"/>
    </row>
    <row r="93" spans="1:22" x14ac:dyDescent="0.25">
      <c r="A93" s="118"/>
      <c r="B93" s="121"/>
      <c r="C93" s="6" t="s">
        <v>0</v>
      </c>
      <c r="D93" s="7" t="s">
        <v>40</v>
      </c>
      <c r="E93" s="23" t="s">
        <v>105</v>
      </c>
      <c r="F93" s="24">
        <v>523</v>
      </c>
      <c r="G93" s="7"/>
      <c r="H93" s="7">
        <v>2226</v>
      </c>
      <c r="I93" s="7" t="s">
        <v>69</v>
      </c>
      <c r="J93" s="104" t="s">
        <v>127</v>
      </c>
      <c r="K93" s="84" t="s">
        <v>112</v>
      </c>
      <c r="L93" s="7">
        <v>8</v>
      </c>
      <c r="M93" s="15">
        <v>878</v>
      </c>
      <c r="N93" s="84" t="s">
        <v>112</v>
      </c>
      <c r="O93" s="84" t="s">
        <v>112</v>
      </c>
      <c r="P93" s="1">
        <v>0.05</v>
      </c>
      <c r="Q93" s="1">
        <v>0.05</v>
      </c>
      <c r="R93" s="84" t="s">
        <v>108</v>
      </c>
      <c r="S93" s="84" t="s">
        <v>108</v>
      </c>
      <c r="T93" s="84" t="s">
        <v>108</v>
      </c>
      <c r="U93" s="34">
        <v>834.1</v>
      </c>
      <c r="V93" s="39"/>
    </row>
    <row r="94" spans="1:22" x14ac:dyDescent="0.25">
      <c r="A94" s="118"/>
      <c r="B94" s="121"/>
      <c r="C94" s="6" t="s">
        <v>0</v>
      </c>
      <c r="D94" s="7" t="s">
        <v>40</v>
      </c>
      <c r="E94" s="23" t="s">
        <v>105</v>
      </c>
      <c r="F94" s="24">
        <v>523</v>
      </c>
      <c r="G94" s="7"/>
      <c r="H94" s="7">
        <v>2227</v>
      </c>
      <c r="I94" s="7" t="s">
        <v>69</v>
      </c>
      <c r="J94" s="104" t="s">
        <v>127</v>
      </c>
      <c r="K94" s="84" t="s">
        <v>112</v>
      </c>
      <c r="L94" s="7">
        <v>8</v>
      </c>
      <c r="M94" s="15">
        <v>432</v>
      </c>
      <c r="N94" s="84" t="s">
        <v>112</v>
      </c>
      <c r="O94" s="84" t="s">
        <v>112</v>
      </c>
      <c r="P94" s="1">
        <v>0.02</v>
      </c>
      <c r="Q94" s="1">
        <v>0.02</v>
      </c>
      <c r="R94" s="84" t="s">
        <v>108</v>
      </c>
      <c r="S94" s="84" t="s">
        <v>108</v>
      </c>
      <c r="T94" s="84" t="s">
        <v>108</v>
      </c>
      <c r="U94" s="34">
        <v>410.40000000000003</v>
      </c>
      <c r="V94" s="39"/>
    </row>
    <row r="95" spans="1:22" x14ac:dyDescent="0.25">
      <c r="A95" s="118"/>
      <c r="B95" s="121"/>
      <c r="C95" s="6" t="s">
        <v>0</v>
      </c>
      <c r="D95" s="7" t="s">
        <v>40</v>
      </c>
      <c r="E95" s="23" t="s">
        <v>105</v>
      </c>
      <c r="F95" s="24">
        <v>523</v>
      </c>
      <c r="G95" s="7"/>
      <c r="H95" s="7">
        <v>2228</v>
      </c>
      <c r="I95" s="7" t="s">
        <v>43</v>
      </c>
      <c r="J95" s="104" t="s">
        <v>127</v>
      </c>
      <c r="K95" s="84" t="s">
        <v>112</v>
      </c>
      <c r="L95" s="7">
        <v>8</v>
      </c>
      <c r="M95" s="15">
        <v>201</v>
      </c>
      <c r="N95" s="84" t="s">
        <v>112</v>
      </c>
      <c r="O95" s="84" t="s">
        <v>112</v>
      </c>
      <c r="P95" s="1">
        <v>0.01</v>
      </c>
      <c r="Q95" s="1">
        <v>0.01</v>
      </c>
      <c r="R95" s="84" t="s">
        <v>108</v>
      </c>
      <c r="S95" s="84" t="s">
        <v>108</v>
      </c>
      <c r="T95" s="84" t="s">
        <v>108</v>
      </c>
      <c r="U95" s="34">
        <v>190.95</v>
      </c>
      <c r="V95" s="39"/>
    </row>
    <row r="96" spans="1:22" x14ac:dyDescent="0.25">
      <c r="A96" s="118"/>
      <c r="B96" s="121"/>
      <c r="C96" s="6" t="s">
        <v>0</v>
      </c>
      <c r="D96" s="7" t="s">
        <v>40</v>
      </c>
      <c r="E96" s="23" t="s">
        <v>105</v>
      </c>
      <c r="F96" s="24">
        <v>523</v>
      </c>
      <c r="G96" s="7"/>
      <c r="H96" s="7">
        <v>2229</v>
      </c>
      <c r="I96" s="7" t="s">
        <v>43</v>
      </c>
      <c r="J96" s="104" t="s">
        <v>127</v>
      </c>
      <c r="K96" s="84" t="s">
        <v>112</v>
      </c>
      <c r="L96" s="7">
        <v>8</v>
      </c>
      <c r="M96" s="15">
        <v>133</v>
      </c>
      <c r="N96" s="84" t="s">
        <v>112</v>
      </c>
      <c r="O96" s="84" t="s">
        <v>112</v>
      </c>
      <c r="P96" s="1">
        <v>0.01</v>
      </c>
      <c r="Q96" s="1">
        <v>0.01</v>
      </c>
      <c r="R96" s="84" t="s">
        <v>108</v>
      </c>
      <c r="S96" s="84" t="s">
        <v>108</v>
      </c>
      <c r="T96" s="84" t="s">
        <v>108</v>
      </c>
      <c r="U96" s="34">
        <v>126.35</v>
      </c>
      <c r="V96" s="39"/>
    </row>
    <row r="97" spans="1:22" x14ac:dyDescent="0.25">
      <c r="A97" s="118"/>
      <c r="B97" s="121"/>
      <c r="C97" s="6" t="s">
        <v>0</v>
      </c>
      <c r="D97" s="7" t="s">
        <v>40</v>
      </c>
      <c r="E97" s="23" t="s">
        <v>105</v>
      </c>
      <c r="F97" s="24">
        <v>523</v>
      </c>
      <c r="G97" s="7"/>
      <c r="H97" s="7">
        <v>2230</v>
      </c>
      <c r="I97" s="7" t="s">
        <v>69</v>
      </c>
      <c r="J97" s="104" t="s">
        <v>127</v>
      </c>
      <c r="K97" s="84" t="s">
        <v>112</v>
      </c>
      <c r="L97" s="7">
        <v>8</v>
      </c>
      <c r="M97" s="15">
        <v>241</v>
      </c>
      <c r="N97" s="84" t="s">
        <v>112</v>
      </c>
      <c r="O97" s="84" t="s">
        <v>112</v>
      </c>
      <c r="P97" s="1">
        <v>0.01</v>
      </c>
      <c r="Q97" s="1">
        <v>0.01</v>
      </c>
      <c r="R97" s="84" t="s">
        <v>108</v>
      </c>
      <c r="S97" s="84" t="s">
        <v>108</v>
      </c>
      <c r="T97" s="84" t="s">
        <v>108</v>
      </c>
      <c r="U97" s="34">
        <v>228.95</v>
      </c>
      <c r="V97" s="39"/>
    </row>
    <row r="98" spans="1:22" x14ac:dyDescent="0.25">
      <c r="A98" s="118"/>
      <c r="B98" s="121"/>
      <c r="C98" s="6" t="s">
        <v>0</v>
      </c>
      <c r="D98" s="7" t="s">
        <v>40</v>
      </c>
      <c r="E98" s="23" t="s">
        <v>105</v>
      </c>
      <c r="F98" s="24">
        <v>523</v>
      </c>
      <c r="G98" s="7"/>
      <c r="H98" s="7">
        <v>2231</v>
      </c>
      <c r="I98" s="7" t="s">
        <v>43</v>
      </c>
      <c r="J98" s="104" t="s">
        <v>127</v>
      </c>
      <c r="K98" s="84" t="s">
        <v>112</v>
      </c>
      <c r="L98" s="7">
        <v>8</v>
      </c>
      <c r="M98" s="15">
        <v>367</v>
      </c>
      <c r="N98" s="84" t="s">
        <v>112</v>
      </c>
      <c r="O98" s="84" t="s">
        <v>112</v>
      </c>
      <c r="P98" s="1">
        <v>0.02</v>
      </c>
      <c r="Q98" s="1">
        <v>0.02</v>
      </c>
      <c r="R98" s="84" t="s">
        <v>108</v>
      </c>
      <c r="S98" s="84" t="s">
        <v>108</v>
      </c>
      <c r="T98" s="84" t="s">
        <v>108</v>
      </c>
      <c r="U98" s="34">
        <v>348.65000000000003</v>
      </c>
      <c r="V98" s="39"/>
    </row>
    <row r="99" spans="1:22" x14ac:dyDescent="0.25">
      <c r="A99" s="118"/>
      <c r="B99" s="121"/>
      <c r="C99" s="6" t="s">
        <v>0</v>
      </c>
      <c r="D99" s="7" t="s">
        <v>40</v>
      </c>
      <c r="E99" s="23" t="s">
        <v>105</v>
      </c>
      <c r="F99" s="24">
        <v>523</v>
      </c>
      <c r="G99" s="7"/>
      <c r="H99" s="7">
        <v>2232</v>
      </c>
      <c r="I99" s="7" t="s">
        <v>43</v>
      </c>
      <c r="J99" s="104" t="s">
        <v>133</v>
      </c>
      <c r="K99" s="84" t="s">
        <v>112</v>
      </c>
      <c r="L99" s="7">
        <v>8</v>
      </c>
      <c r="M99" s="15">
        <v>43</v>
      </c>
      <c r="N99" s="84" t="s">
        <v>112</v>
      </c>
      <c r="O99" s="84" t="s">
        <v>112</v>
      </c>
      <c r="P99" s="1">
        <v>0.01</v>
      </c>
      <c r="Q99" s="1">
        <v>0.01</v>
      </c>
      <c r="R99" s="84" t="s">
        <v>108</v>
      </c>
      <c r="S99" s="84" t="s">
        <v>108</v>
      </c>
      <c r="T99" s="84" t="s">
        <v>108</v>
      </c>
      <c r="U99" s="34">
        <v>40.85</v>
      </c>
      <c r="V99" s="39"/>
    </row>
    <row r="100" spans="1:22" x14ac:dyDescent="0.25">
      <c r="A100" s="118"/>
      <c r="B100" s="121"/>
      <c r="C100" s="6" t="s">
        <v>0</v>
      </c>
      <c r="D100" s="7" t="s">
        <v>40</v>
      </c>
      <c r="E100" s="23" t="s">
        <v>105</v>
      </c>
      <c r="F100" s="24">
        <v>523</v>
      </c>
      <c r="G100" s="7"/>
      <c r="H100" s="7">
        <v>2237</v>
      </c>
      <c r="I100" s="7" t="s">
        <v>69</v>
      </c>
      <c r="J100" s="104" t="s">
        <v>127</v>
      </c>
      <c r="K100" s="84" t="s">
        <v>112</v>
      </c>
      <c r="L100" s="7">
        <v>8</v>
      </c>
      <c r="M100" s="15">
        <v>338</v>
      </c>
      <c r="N100" s="84" t="s">
        <v>112</v>
      </c>
      <c r="O100" s="84" t="s">
        <v>112</v>
      </c>
      <c r="P100" s="1">
        <v>0.02</v>
      </c>
      <c r="Q100" s="1">
        <v>0.02</v>
      </c>
      <c r="R100" s="84" t="s">
        <v>108</v>
      </c>
      <c r="S100" s="84" t="s">
        <v>108</v>
      </c>
      <c r="T100" s="84" t="s">
        <v>108</v>
      </c>
      <c r="U100" s="34">
        <v>321.09999999999997</v>
      </c>
      <c r="V100" s="39"/>
    </row>
    <row r="101" spans="1:22" x14ac:dyDescent="0.25">
      <c r="A101" s="118"/>
      <c r="B101" s="121"/>
      <c r="C101" s="6" t="s">
        <v>0</v>
      </c>
      <c r="D101" s="7" t="s">
        <v>40</v>
      </c>
      <c r="E101" s="23" t="s">
        <v>105</v>
      </c>
      <c r="F101" s="24">
        <v>523</v>
      </c>
      <c r="G101" s="7"/>
      <c r="H101" s="7">
        <v>2238</v>
      </c>
      <c r="I101" s="7" t="s">
        <v>69</v>
      </c>
      <c r="J101" s="104" t="s">
        <v>127</v>
      </c>
      <c r="K101" s="84" t="s">
        <v>112</v>
      </c>
      <c r="L101" s="7">
        <v>8</v>
      </c>
      <c r="M101" s="15">
        <v>126</v>
      </c>
      <c r="N101" s="84" t="s">
        <v>112</v>
      </c>
      <c r="O101" s="84" t="s">
        <v>112</v>
      </c>
      <c r="P101" s="1">
        <v>0.01</v>
      </c>
      <c r="Q101" s="1">
        <v>0.01</v>
      </c>
      <c r="R101" s="84" t="s">
        <v>108</v>
      </c>
      <c r="S101" s="84" t="s">
        <v>108</v>
      </c>
      <c r="T101" s="84" t="s">
        <v>108</v>
      </c>
      <c r="U101" s="34">
        <v>119.7</v>
      </c>
      <c r="V101" s="39"/>
    </row>
    <row r="102" spans="1:22" x14ac:dyDescent="0.25">
      <c r="A102" s="118"/>
      <c r="B102" s="121"/>
      <c r="C102" s="6" t="s">
        <v>0</v>
      </c>
      <c r="D102" s="7" t="s">
        <v>40</v>
      </c>
      <c r="E102" s="23" t="s">
        <v>105</v>
      </c>
      <c r="F102" s="24">
        <v>523</v>
      </c>
      <c r="G102" s="7"/>
      <c r="H102" s="7">
        <v>2239</v>
      </c>
      <c r="I102" s="7" t="s">
        <v>69</v>
      </c>
      <c r="J102" s="104" t="s">
        <v>127</v>
      </c>
      <c r="K102" s="84" t="s">
        <v>112</v>
      </c>
      <c r="L102" s="7">
        <v>8</v>
      </c>
      <c r="M102" s="15">
        <v>201</v>
      </c>
      <c r="N102" s="84" t="s">
        <v>112</v>
      </c>
      <c r="O102" s="84" t="s">
        <v>112</v>
      </c>
      <c r="P102" s="1">
        <v>0.01</v>
      </c>
      <c r="Q102" s="1">
        <v>0.01</v>
      </c>
      <c r="R102" s="84" t="s">
        <v>108</v>
      </c>
      <c r="S102" s="84" t="s">
        <v>108</v>
      </c>
      <c r="T102" s="84" t="s">
        <v>108</v>
      </c>
      <c r="U102" s="34">
        <v>190.95</v>
      </c>
      <c r="V102" s="39"/>
    </row>
    <row r="103" spans="1:22" x14ac:dyDescent="0.25">
      <c r="A103" s="118"/>
      <c r="B103" s="121"/>
      <c r="C103" s="6" t="s">
        <v>0</v>
      </c>
      <c r="D103" s="7" t="s">
        <v>40</v>
      </c>
      <c r="E103" s="23" t="s">
        <v>105</v>
      </c>
      <c r="F103" s="24">
        <v>523</v>
      </c>
      <c r="G103" s="7"/>
      <c r="H103" s="7" t="s">
        <v>71</v>
      </c>
      <c r="I103" s="7" t="s">
        <v>43</v>
      </c>
      <c r="J103" s="104" t="s">
        <v>133</v>
      </c>
      <c r="K103" s="84" t="s">
        <v>112</v>
      </c>
      <c r="L103" s="7">
        <v>8</v>
      </c>
      <c r="M103" s="15">
        <v>65</v>
      </c>
      <c r="N103" s="84" t="s">
        <v>112</v>
      </c>
      <c r="O103" s="84" t="s">
        <v>112</v>
      </c>
      <c r="P103" s="1">
        <v>0.01</v>
      </c>
      <c r="Q103" s="1">
        <v>0.01</v>
      </c>
      <c r="R103" s="84" t="s">
        <v>108</v>
      </c>
      <c r="S103" s="84" t="s">
        <v>108</v>
      </c>
      <c r="T103" s="84" t="s">
        <v>108</v>
      </c>
      <c r="U103" s="34">
        <v>61.75</v>
      </c>
      <c r="V103" s="39"/>
    </row>
    <row r="104" spans="1:22" x14ac:dyDescent="0.25">
      <c r="A104" s="118"/>
      <c r="B104" s="122"/>
      <c r="C104" s="6" t="s">
        <v>0</v>
      </c>
      <c r="D104" s="7" t="s">
        <v>40</v>
      </c>
      <c r="E104" s="23" t="s">
        <v>105</v>
      </c>
      <c r="F104" s="24">
        <v>523</v>
      </c>
      <c r="G104" s="7"/>
      <c r="H104" s="7">
        <v>2242</v>
      </c>
      <c r="I104" s="7" t="s">
        <v>69</v>
      </c>
      <c r="J104" s="104" t="s">
        <v>133</v>
      </c>
      <c r="K104" s="84" t="s">
        <v>112</v>
      </c>
      <c r="L104" s="7">
        <v>7</v>
      </c>
      <c r="M104" s="15">
        <v>1421</v>
      </c>
      <c r="N104" s="84" t="s">
        <v>112</v>
      </c>
      <c r="O104" s="84" t="s">
        <v>112</v>
      </c>
      <c r="P104" s="1">
        <v>0.37</v>
      </c>
      <c r="Q104" s="1">
        <v>0.22</v>
      </c>
      <c r="R104" s="84" t="s">
        <v>108</v>
      </c>
      <c r="S104" s="84" t="s">
        <v>108</v>
      </c>
      <c r="T104" s="84" t="s">
        <v>108</v>
      </c>
      <c r="U104" s="34">
        <v>1349.95</v>
      </c>
      <c r="V104" s="39"/>
    </row>
    <row r="105" spans="1:22" s="13" customFormat="1" ht="15.75" customHeight="1" x14ac:dyDescent="0.25">
      <c r="A105" s="58" t="s">
        <v>1</v>
      </c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3">
        <f>SUM(M63:M104)</f>
        <v>26866</v>
      </c>
      <c r="N105" s="53"/>
      <c r="O105" s="54"/>
      <c r="P105" s="55"/>
      <c r="Q105" s="55"/>
      <c r="R105" s="59"/>
      <c r="S105" s="54"/>
      <c r="T105" s="54"/>
      <c r="U105" s="63">
        <f>SUM(U63:U104)</f>
        <v>246578.60000000009</v>
      </c>
      <c r="V105" s="102"/>
    </row>
    <row r="106" spans="1:22" s="13" customFormat="1" ht="58.5" customHeight="1" x14ac:dyDescent="0.25">
      <c r="A106" s="124" t="s">
        <v>72</v>
      </c>
      <c r="B106" s="125" t="s">
        <v>73</v>
      </c>
      <c r="C106" s="16" t="s">
        <v>20</v>
      </c>
      <c r="D106" s="16" t="s">
        <v>29</v>
      </c>
      <c r="E106" s="16" t="s">
        <v>12</v>
      </c>
      <c r="F106" s="16">
        <v>158880</v>
      </c>
      <c r="G106" s="16">
        <v>228</v>
      </c>
      <c r="H106" s="40" t="s">
        <v>74</v>
      </c>
      <c r="I106" s="26" t="s">
        <v>101</v>
      </c>
      <c r="J106" s="84" t="s">
        <v>108</v>
      </c>
      <c r="K106" s="16" t="s">
        <v>21</v>
      </c>
      <c r="L106" s="17"/>
      <c r="M106" s="84" t="s">
        <v>112</v>
      </c>
      <c r="N106" s="84" t="s">
        <v>112</v>
      </c>
      <c r="O106" s="84" t="s">
        <v>112</v>
      </c>
      <c r="P106" s="84" t="s">
        <v>112</v>
      </c>
      <c r="Q106" s="84" t="s">
        <v>112</v>
      </c>
      <c r="R106" s="88">
        <v>9344</v>
      </c>
      <c r="S106" s="16" t="s">
        <v>14</v>
      </c>
      <c r="T106" s="6" t="s">
        <v>138</v>
      </c>
      <c r="U106" s="110">
        <v>49500</v>
      </c>
      <c r="V106" s="6"/>
    </row>
    <row r="107" spans="1:22" s="13" customFormat="1" ht="73.5" customHeight="1" x14ac:dyDescent="0.25">
      <c r="A107" s="124"/>
      <c r="B107" s="125"/>
      <c r="C107" s="16" t="s">
        <v>20</v>
      </c>
      <c r="D107" s="16" t="s">
        <v>29</v>
      </c>
      <c r="E107" s="16" t="s">
        <v>12</v>
      </c>
      <c r="F107" s="84" t="s">
        <v>112</v>
      </c>
      <c r="G107" s="2">
        <v>228</v>
      </c>
      <c r="H107" s="2" t="s">
        <v>75</v>
      </c>
      <c r="I107" s="26" t="s">
        <v>101</v>
      </c>
      <c r="J107" s="84" t="s">
        <v>108</v>
      </c>
      <c r="K107" s="16" t="s">
        <v>11</v>
      </c>
      <c r="L107" s="16">
        <v>8</v>
      </c>
      <c r="M107" s="84" t="s">
        <v>112</v>
      </c>
      <c r="N107" s="18" t="s">
        <v>114</v>
      </c>
      <c r="O107" s="16" t="s">
        <v>76</v>
      </c>
      <c r="P107" s="84" t="s">
        <v>112</v>
      </c>
      <c r="Q107" s="84" t="s">
        <v>112</v>
      </c>
      <c r="R107" s="88">
        <v>21133.42</v>
      </c>
      <c r="S107" s="16" t="s">
        <v>14</v>
      </c>
      <c r="T107" s="6" t="s">
        <v>138</v>
      </c>
      <c r="U107" s="110">
        <f>3500*532</f>
        <v>1862000</v>
      </c>
      <c r="V107" s="120"/>
    </row>
    <row r="108" spans="1:22" s="13" customFormat="1" ht="82.5" customHeight="1" x14ac:dyDescent="0.25">
      <c r="A108" s="124"/>
      <c r="B108" s="125"/>
      <c r="C108" s="16" t="s">
        <v>20</v>
      </c>
      <c r="D108" s="16" t="s">
        <v>29</v>
      </c>
      <c r="E108" s="16" t="s">
        <v>12</v>
      </c>
      <c r="F108" s="84" t="s">
        <v>112</v>
      </c>
      <c r="G108" s="16">
        <v>228</v>
      </c>
      <c r="H108" s="16" t="s">
        <v>77</v>
      </c>
      <c r="I108" s="26" t="s">
        <v>101</v>
      </c>
      <c r="J108" s="84" t="s">
        <v>108</v>
      </c>
      <c r="K108" s="16" t="s">
        <v>10</v>
      </c>
      <c r="L108" s="16">
        <v>11</v>
      </c>
      <c r="M108" s="84" t="s">
        <v>112</v>
      </c>
      <c r="N108" s="18" t="s">
        <v>115</v>
      </c>
      <c r="O108" s="16" t="s">
        <v>78</v>
      </c>
      <c r="P108" s="84" t="s">
        <v>112</v>
      </c>
      <c r="Q108" s="84" t="s">
        <v>112</v>
      </c>
      <c r="R108" s="88">
        <v>24.27</v>
      </c>
      <c r="S108" s="16" t="s">
        <v>14</v>
      </c>
      <c r="T108" s="6" t="s">
        <v>138</v>
      </c>
      <c r="U108" s="110">
        <f>6000*0.25*5</f>
        <v>7500</v>
      </c>
      <c r="V108" s="122"/>
    </row>
    <row r="109" spans="1:22" s="13" customFormat="1" ht="36" customHeight="1" x14ac:dyDescent="0.25">
      <c r="A109" s="46" t="s">
        <v>1</v>
      </c>
      <c r="B109" s="64"/>
      <c r="C109" s="65"/>
      <c r="D109" s="65"/>
      <c r="E109" s="65"/>
      <c r="F109" s="54"/>
      <c r="G109" s="66"/>
      <c r="H109" s="66"/>
      <c r="I109" s="67"/>
      <c r="J109" s="66"/>
      <c r="K109" s="66"/>
      <c r="L109" s="66"/>
      <c r="M109" s="68"/>
      <c r="N109" s="68"/>
      <c r="O109" s="66"/>
      <c r="P109" s="69"/>
      <c r="Q109" s="69"/>
      <c r="R109" s="70"/>
      <c r="S109" s="66"/>
      <c r="T109" s="66"/>
      <c r="U109" s="72">
        <f>SUM(U106:U108)</f>
        <v>1919000</v>
      </c>
      <c r="V109" s="102"/>
    </row>
    <row r="110" spans="1:22" s="13" customFormat="1" ht="62.25" customHeight="1" x14ac:dyDescent="0.25">
      <c r="A110" s="41" t="s">
        <v>79</v>
      </c>
      <c r="B110" s="16" t="s">
        <v>73</v>
      </c>
      <c r="C110" s="16" t="s">
        <v>20</v>
      </c>
      <c r="D110" s="16" t="s">
        <v>29</v>
      </c>
      <c r="E110" s="16" t="s">
        <v>12</v>
      </c>
      <c r="F110" s="84" t="s">
        <v>112</v>
      </c>
      <c r="G110" s="16">
        <v>228</v>
      </c>
      <c r="H110" s="16" t="s">
        <v>80</v>
      </c>
      <c r="I110" s="26" t="s">
        <v>101</v>
      </c>
      <c r="J110" s="84" t="s">
        <v>108</v>
      </c>
      <c r="K110" s="16" t="s">
        <v>11</v>
      </c>
      <c r="L110" s="16">
        <v>4</v>
      </c>
      <c r="M110" s="84" t="s">
        <v>112</v>
      </c>
      <c r="N110" s="18" t="s">
        <v>116</v>
      </c>
      <c r="O110" s="16" t="s">
        <v>81</v>
      </c>
      <c r="P110" s="84" t="s">
        <v>112</v>
      </c>
      <c r="Q110" s="84" t="s">
        <v>112</v>
      </c>
      <c r="R110" s="19">
        <v>3651.35</v>
      </c>
      <c r="S110" s="16" t="s">
        <v>14</v>
      </c>
      <c r="T110" s="6" t="s">
        <v>138</v>
      </c>
      <c r="U110" s="111">
        <f>+N110*4000</f>
        <v>640000</v>
      </c>
      <c r="V110" s="23"/>
    </row>
    <row r="111" spans="1:22" s="13" customFormat="1" ht="24" customHeight="1" x14ac:dyDescent="0.25">
      <c r="A111" s="46" t="s">
        <v>1</v>
      </c>
      <c r="B111" s="65"/>
      <c r="C111" s="65"/>
      <c r="D111" s="65"/>
      <c r="E111" s="65"/>
      <c r="F111" s="54"/>
      <c r="G111" s="65"/>
      <c r="H111" s="65"/>
      <c r="I111" s="73"/>
      <c r="J111" s="77"/>
      <c r="K111" s="65"/>
      <c r="L111" s="65"/>
      <c r="M111" s="74"/>
      <c r="N111" s="74"/>
      <c r="O111" s="65"/>
      <c r="P111" s="75"/>
      <c r="Q111" s="75"/>
      <c r="R111" s="76"/>
      <c r="S111" s="65"/>
      <c r="T111" s="77"/>
      <c r="U111" s="78">
        <f>SUM(U110)</f>
        <v>640000</v>
      </c>
      <c r="V111" s="102"/>
    </row>
    <row r="112" spans="1:22" s="13" customFormat="1" ht="46.5" customHeight="1" x14ac:dyDescent="0.25">
      <c r="A112" s="124" t="s">
        <v>82</v>
      </c>
      <c r="B112" s="125" t="s">
        <v>83</v>
      </c>
      <c r="C112" s="125" t="s">
        <v>4</v>
      </c>
      <c r="D112" s="125" t="s">
        <v>29</v>
      </c>
      <c r="E112" s="16" t="s">
        <v>12</v>
      </c>
      <c r="F112" s="84" t="s">
        <v>112</v>
      </c>
      <c r="G112" s="16">
        <v>23</v>
      </c>
      <c r="H112" s="26" t="s">
        <v>84</v>
      </c>
      <c r="I112" s="26" t="s">
        <v>101</v>
      </c>
      <c r="J112" s="84" t="s">
        <v>108</v>
      </c>
      <c r="K112" s="16" t="s">
        <v>10</v>
      </c>
      <c r="L112" s="16">
        <v>1</v>
      </c>
      <c r="M112" s="84" t="s">
        <v>112</v>
      </c>
      <c r="N112" s="84">
        <v>243</v>
      </c>
      <c r="O112" s="16" t="s">
        <v>85</v>
      </c>
      <c r="P112" s="84" t="s">
        <v>112</v>
      </c>
      <c r="Q112" s="84" t="s">
        <v>112</v>
      </c>
      <c r="R112" s="19">
        <v>232.92</v>
      </c>
      <c r="S112" s="16" t="s">
        <v>17</v>
      </c>
      <c r="T112" s="6" t="s">
        <v>138</v>
      </c>
      <c r="U112" s="110">
        <v>193590</v>
      </c>
      <c r="V112" s="129" t="s">
        <v>151</v>
      </c>
    </row>
    <row r="113" spans="1:22" s="13" customFormat="1" ht="30" x14ac:dyDescent="0.25">
      <c r="A113" s="124"/>
      <c r="B113" s="125"/>
      <c r="C113" s="125"/>
      <c r="D113" s="125"/>
      <c r="E113" s="16" t="s">
        <v>12</v>
      </c>
      <c r="F113" s="84" t="s">
        <v>112</v>
      </c>
      <c r="G113" s="16">
        <v>23</v>
      </c>
      <c r="H113" s="5" t="s">
        <v>86</v>
      </c>
      <c r="I113" s="26" t="s">
        <v>101</v>
      </c>
      <c r="J113" s="84" t="s">
        <v>108</v>
      </c>
      <c r="K113" s="16" t="s">
        <v>11</v>
      </c>
      <c r="L113" s="16" t="s">
        <v>42</v>
      </c>
      <c r="M113" s="84" t="s">
        <v>112</v>
      </c>
      <c r="N113" s="18" t="s">
        <v>117</v>
      </c>
      <c r="O113" s="16" t="s">
        <v>87</v>
      </c>
      <c r="P113" s="84" t="s">
        <v>112</v>
      </c>
      <c r="Q113" s="84" t="s">
        <v>112</v>
      </c>
      <c r="R113" s="19">
        <v>5717.18</v>
      </c>
      <c r="S113" s="2" t="s">
        <v>17</v>
      </c>
      <c r="T113" s="6" t="s">
        <v>138</v>
      </c>
      <c r="U113" s="110">
        <v>1286382</v>
      </c>
      <c r="V113" s="130"/>
    </row>
    <row r="114" spans="1:22" s="13" customFormat="1" ht="31.5" customHeight="1" x14ac:dyDescent="0.25">
      <c r="A114" s="124"/>
      <c r="B114" s="125"/>
      <c r="C114" s="125"/>
      <c r="D114" s="125"/>
      <c r="E114" s="26" t="s">
        <v>12</v>
      </c>
      <c r="F114" s="89" t="s">
        <v>112</v>
      </c>
      <c r="G114" s="27">
        <v>23</v>
      </c>
      <c r="H114" s="27">
        <v>342</v>
      </c>
      <c r="I114" s="26" t="s">
        <v>101</v>
      </c>
      <c r="J114" s="84" t="s">
        <v>108</v>
      </c>
      <c r="K114" s="27" t="s">
        <v>22</v>
      </c>
      <c r="L114" s="27" t="s">
        <v>42</v>
      </c>
      <c r="M114" s="84" t="s">
        <v>112</v>
      </c>
      <c r="N114" s="87" t="s">
        <v>118</v>
      </c>
      <c r="O114" s="2" t="s">
        <v>88</v>
      </c>
      <c r="P114" s="84" t="s">
        <v>112</v>
      </c>
      <c r="Q114" s="84" t="s">
        <v>112</v>
      </c>
      <c r="R114" s="20">
        <v>15.28</v>
      </c>
      <c r="S114" s="2" t="s">
        <v>17</v>
      </c>
      <c r="T114" s="6" t="s">
        <v>138</v>
      </c>
      <c r="U114" s="110">
        <v>8100</v>
      </c>
      <c r="V114" s="130"/>
    </row>
    <row r="115" spans="1:22" s="13" customFormat="1" ht="32.25" customHeight="1" x14ac:dyDescent="0.25">
      <c r="A115" s="124"/>
      <c r="B115" s="125"/>
      <c r="C115" s="125"/>
      <c r="D115" s="16" t="s">
        <v>40</v>
      </c>
      <c r="E115" s="16" t="s">
        <v>16</v>
      </c>
      <c r="F115" s="84" t="s">
        <v>112</v>
      </c>
      <c r="G115" s="2">
        <v>23</v>
      </c>
      <c r="H115" s="2">
        <v>346</v>
      </c>
      <c r="I115" s="27" t="s">
        <v>99</v>
      </c>
      <c r="J115" s="84" t="s">
        <v>108</v>
      </c>
      <c r="K115" s="84" t="s">
        <v>112</v>
      </c>
      <c r="L115" s="84" t="s">
        <v>112</v>
      </c>
      <c r="M115" s="15">
        <v>26</v>
      </c>
      <c r="N115" s="84" t="s">
        <v>112</v>
      </c>
      <c r="O115" s="84" t="s">
        <v>112</v>
      </c>
      <c r="P115" s="20" t="s">
        <v>89</v>
      </c>
      <c r="Q115" s="84" t="s">
        <v>112</v>
      </c>
      <c r="R115" s="84" t="s">
        <v>112</v>
      </c>
      <c r="S115" s="84" t="s">
        <v>112</v>
      </c>
      <c r="T115" s="84" t="s">
        <v>112</v>
      </c>
      <c r="U115" s="110">
        <v>5367</v>
      </c>
      <c r="V115" s="131"/>
    </row>
    <row r="116" spans="1:22" s="13" customFormat="1" ht="22.5" customHeight="1" x14ac:dyDescent="0.25">
      <c r="A116" s="46" t="s">
        <v>1</v>
      </c>
      <c r="B116" s="65"/>
      <c r="C116" s="65"/>
      <c r="D116" s="65"/>
      <c r="E116" s="65"/>
      <c r="F116" s="54"/>
      <c r="G116" s="66"/>
      <c r="H116" s="66"/>
      <c r="I116" s="66"/>
      <c r="J116" s="71"/>
      <c r="K116" s="66"/>
      <c r="L116" s="66"/>
      <c r="M116" s="53">
        <f>SUM(M112:M115)</f>
        <v>26</v>
      </c>
      <c r="N116" s="53"/>
      <c r="O116" s="66"/>
      <c r="P116" s="69"/>
      <c r="Q116" s="69"/>
      <c r="R116" s="76"/>
      <c r="S116" s="66"/>
      <c r="T116" s="71"/>
      <c r="U116" s="72">
        <f>SUM(U112:U115)</f>
        <v>1493439</v>
      </c>
      <c r="V116" s="102"/>
    </row>
    <row r="117" spans="1:22" s="13" customFormat="1" ht="48" customHeight="1" x14ac:dyDescent="0.25">
      <c r="A117" s="126" t="s">
        <v>90</v>
      </c>
      <c r="B117" s="127" t="s">
        <v>91</v>
      </c>
      <c r="C117" s="127" t="s">
        <v>4</v>
      </c>
      <c r="D117" s="127" t="s">
        <v>29</v>
      </c>
      <c r="E117" s="28" t="s">
        <v>12</v>
      </c>
      <c r="F117" s="84" t="s">
        <v>112</v>
      </c>
      <c r="G117" s="28">
        <v>33</v>
      </c>
      <c r="H117" s="28" t="s">
        <v>92</v>
      </c>
      <c r="I117" s="28" t="s">
        <v>101</v>
      </c>
      <c r="J117" s="84" t="s">
        <v>108</v>
      </c>
      <c r="K117" s="28" t="s">
        <v>11</v>
      </c>
      <c r="L117" s="28">
        <v>4</v>
      </c>
      <c r="M117" s="84" t="s">
        <v>112</v>
      </c>
      <c r="N117" s="90" t="s">
        <v>119</v>
      </c>
      <c r="O117" s="21" t="s">
        <v>62</v>
      </c>
      <c r="P117" s="84" t="s">
        <v>112</v>
      </c>
      <c r="Q117" s="84" t="s">
        <v>112</v>
      </c>
      <c r="R117" s="91">
        <v>2788.87</v>
      </c>
      <c r="S117" s="21" t="s">
        <v>23</v>
      </c>
      <c r="T117" s="23" t="s">
        <v>136</v>
      </c>
      <c r="U117" s="110">
        <v>208800</v>
      </c>
      <c r="V117" s="101"/>
    </row>
    <row r="118" spans="1:22" s="13" customFormat="1" ht="50.25" customHeight="1" x14ac:dyDescent="0.25">
      <c r="A118" s="126"/>
      <c r="B118" s="127"/>
      <c r="C118" s="127"/>
      <c r="D118" s="127"/>
      <c r="E118" s="28" t="s">
        <v>12</v>
      </c>
      <c r="F118" s="84" t="s">
        <v>112</v>
      </c>
      <c r="G118" s="28">
        <v>33</v>
      </c>
      <c r="H118" s="28" t="s">
        <v>93</v>
      </c>
      <c r="I118" s="28" t="s">
        <v>101</v>
      </c>
      <c r="J118" s="84" t="s">
        <v>108</v>
      </c>
      <c r="K118" s="28" t="s">
        <v>11</v>
      </c>
      <c r="L118" s="28">
        <v>4</v>
      </c>
      <c r="M118" s="84" t="s">
        <v>112</v>
      </c>
      <c r="N118" s="90" t="s">
        <v>120</v>
      </c>
      <c r="O118" s="21" t="s">
        <v>94</v>
      </c>
      <c r="P118" s="84" t="s">
        <v>112</v>
      </c>
      <c r="Q118" s="84" t="s">
        <v>112</v>
      </c>
      <c r="R118" s="91">
        <v>464.81</v>
      </c>
      <c r="S118" s="21" t="s">
        <v>23</v>
      </c>
      <c r="T118" s="23" t="s">
        <v>136</v>
      </c>
      <c r="U118" s="110">
        <v>6000</v>
      </c>
      <c r="V118" s="101"/>
    </row>
    <row r="119" spans="1:22" s="13" customFormat="1" ht="24.75" customHeight="1" x14ac:dyDescent="0.25">
      <c r="A119" s="46" t="s">
        <v>1</v>
      </c>
      <c r="B119" s="65"/>
      <c r="C119" s="65"/>
      <c r="D119" s="65"/>
      <c r="E119" s="73"/>
      <c r="F119" s="79"/>
      <c r="G119" s="67"/>
      <c r="H119" s="67"/>
      <c r="I119" s="67"/>
      <c r="J119" s="71"/>
      <c r="K119" s="67"/>
      <c r="L119" s="67"/>
      <c r="M119" s="80">
        <f>SUM(M117:M118)</f>
        <v>0</v>
      </c>
      <c r="N119" s="80"/>
      <c r="O119" s="66"/>
      <c r="P119" s="69"/>
      <c r="Q119" s="69"/>
      <c r="R119" s="76"/>
      <c r="S119" s="66"/>
      <c r="T119" s="71"/>
      <c r="U119" s="72">
        <f>SUM(U117:U118)</f>
        <v>214800</v>
      </c>
      <c r="V119" s="102"/>
    </row>
    <row r="120" spans="1:22" ht="15.75" x14ac:dyDescent="0.25">
      <c r="A120" s="119" t="s">
        <v>2</v>
      </c>
      <c r="B120" s="119"/>
      <c r="C120" s="119"/>
      <c r="D120" s="119"/>
      <c r="E120" s="42"/>
      <c r="F120" s="42"/>
      <c r="G120" s="42"/>
      <c r="H120" s="42"/>
      <c r="I120" s="42"/>
      <c r="J120" s="42"/>
      <c r="K120" s="42"/>
      <c r="L120" s="42"/>
      <c r="M120" s="43">
        <f>M25+M47+M54+M60+M62+M105+M109+M111+M116+M119</f>
        <v>2687930</v>
      </c>
      <c r="N120" s="43"/>
      <c r="O120" s="42"/>
      <c r="P120" s="44">
        <f>P25+P47+P54+P60+P62+P105+P109+P111+P116+P119</f>
        <v>0</v>
      </c>
      <c r="Q120" s="44">
        <f>Q25+Q47+Q54+Q60+Q62+Q105+Q109+Q111+Q116+Q119</f>
        <v>0</v>
      </c>
      <c r="R120" s="44">
        <f>R25+R47+R54+R60+R62+R105+R109+R111+R116+R119</f>
        <v>0</v>
      </c>
      <c r="S120" s="42"/>
      <c r="T120" s="42"/>
      <c r="U120" s="44">
        <f>U25+U47+U54+U60+U62+U105+U109+U111+U116+U119</f>
        <v>11780306.890000001</v>
      </c>
      <c r="V120" s="45"/>
    </row>
    <row r="122" spans="1:22" x14ac:dyDescent="0.25">
      <c r="D122" s="94"/>
    </row>
    <row r="123" spans="1:22" x14ac:dyDescent="0.25">
      <c r="D123" s="96"/>
    </row>
  </sheetData>
  <mergeCells count="75">
    <mergeCell ref="V107:V108"/>
    <mergeCell ref="V63:V65"/>
    <mergeCell ref="V55:V56"/>
    <mergeCell ref="V3:V4"/>
    <mergeCell ref="N3:N4"/>
    <mergeCell ref="L3:L4"/>
    <mergeCell ref="A3:A4"/>
    <mergeCell ref="B3:B4"/>
    <mergeCell ref="C3:C4"/>
    <mergeCell ref="D3:D4"/>
    <mergeCell ref="E3:E4"/>
    <mergeCell ref="F3:F4"/>
    <mergeCell ref="U9:U12"/>
    <mergeCell ref="R6:R7"/>
    <mergeCell ref="A1:Q1"/>
    <mergeCell ref="T6:T7"/>
    <mergeCell ref="T9:T12"/>
    <mergeCell ref="T3:T4"/>
    <mergeCell ref="A26:A46"/>
    <mergeCell ref="A48:A53"/>
    <mergeCell ref="B48:B53"/>
    <mergeCell ref="F9:F12"/>
    <mergeCell ref="G9:G12"/>
    <mergeCell ref="D6:D7"/>
    <mergeCell ref="E6:E7"/>
    <mergeCell ref="B26:B46"/>
    <mergeCell ref="C9:C12"/>
    <mergeCell ref="A5:A24"/>
    <mergeCell ref="B5:B24"/>
    <mergeCell ref="P3:Q3"/>
    <mergeCell ref="R9:R12"/>
    <mergeCell ref="S9:S12"/>
    <mergeCell ref="H3:H4"/>
    <mergeCell ref="I3:I4"/>
    <mergeCell ref="K3:K4"/>
    <mergeCell ref="O6:O7"/>
    <mergeCell ref="O3:O4"/>
    <mergeCell ref="V112:V115"/>
    <mergeCell ref="M3:M4"/>
    <mergeCell ref="F6:F7"/>
    <mergeCell ref="G6:G7"/>
    <mergeCell ref="N6:N7"/>
    <mergeCell ref="L9:L12"/>
    <mergeCell ref="K6:K7"/>
    <mergeCell ref="L6:L7"/>
    <mergeCell ref="M6:M7"/>
    <mergeCell ref="K9:K12"/>
    <mergeCell ref="S6:S7"/>
    <mergeCell ref="U55:U56"/>
    <mergeCell ref="O9:O12"/>
    <mergeCell ref="R3:R4"/>
    <mergeCell ref="S3:S4"/>
    <mergeCell ref="U6:U7"/>
    <mergeCell ref="N9:N12"/>
    <mergeCell ref="B55:B59"/>
    <mergeCell ref="A55:A59"/>
    <mergeCell ref="A106:A108"/>
    <mergeCell ref="B106:B108"/>
    <mergeCell ref="M9:M12"/>
    <mergeCell ref="J3:J4"/>
    <mergeCell ref="A63:A104"/>
    <mergeCell ref="A120:D120"/>
    <mergeCell ref="B63:B104"/>
    <mergeCell ref="C6:C7"/>
    <mergeCell ref="D9:D12"/>
    <mergeCell ref="E9:E12"/>
    <mergeCell ref="A112:A115"/>
    <mergeCell ref="B112:B115"/>
    <mergeCell ref="C112:C115"/>
    <mergeCell ref="D112:D114"/>
    <mergeCell ref="A117:A118"/>
    <mergeCell ref="B117:B118"/>
    <mergeCell ref="C117:C118"/>
    <mergeCell ref="D117:D118"/>
    <mergeCell ref="G3:G4"/>
  </mergeCells>
  <pageMargins left="0" right="0" top="0.74803149606299213" bottom="0.74803149606299213" header="0.31496062992125984" footer="0.31496062992125984"/>
  <pageSetup paperSize="8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Beni ERSAF 2022</vt:lpstr>
      <vt:lpstr>'Beni ERSAF 2022'!Area_stampa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Carinato Maurizio</dc:creator>
  <cp:lastModifiedBy>Mazzoleni Alberto</cp:lastModifiedBy>
  <cp:lastPrinted>2020-12-15T13:54:00Z</cp:lastPrinted>
  <dcterms:created xsi:type="dcterms:W3CDTF">2014-10-27T14:46:46Z</dcterms:created>
  <dcterms:modified xsi:type="dcterms:W3CDTF">2023-05-02T09:46:28Z</dcterms:modified>
</cp:coreProperties>
</file>